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OneDrive\Desktop\Planilhas Adiantamento\"/>
    </mc:Choice>
  </mc:AlternateContent>
  <bookViews>
    <workbookView xWindow="0" yWindow="0" windowWidth="28800" windowHeight="12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2" i="1"/>
  <c r="I19" i="1"/>
  <c r="H33" i="1" l="1"/>
  <c r="G33" i="1"/>
  <c r="E37" i="1" s="1"/>
  <c r="F33" i="1"/>
  <c r="E34" i="1" s="1"/>
  <c r="E33" i="1"/>
  <c r="I30" i="1"/>
  <c r="I29" i="1"/>
  <c r="I28" i="1"/>
  <c r="I27" i="1"/>
  <c r="I26" i="1"/>
  <c r="I25" i="1"/>
  <c r="I33" i="1" s="1"/>
  <c r="G20" i="1"/>
  <c r="F20" i="1"/>
  <c r="E21" i="1" s="1"/>
  <c r="E20" i="1"/>
  <c r="I18" i="1"/>
  <c r="I17" i="1"/>
  <c r="I16" i="1"/>
  <c r="I15" i="1"/>
  <c r="I14" i="1"/>
  <c r="I13" i="1"/>
  <c r="I12" i="1"/>
  <c r="I11" i="1"/>
  <c r="I10" i="1"/>
  <c r="E36" i="1" l="1"/>
  <c r="E38" i="1"/>
  <c r="I20" i="1"/>
</calcChain>
</file>

<file path=xl/sharedStrings.xml><?xml version="1.0" encoding="utf-8"?>
<sst xmlns="http://schemas.openxmlformats.org/spreadsheetml/2006/main" count="134" uniqueCount="80">
  <si>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</si>
  <si>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</si>
  <si>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</si>
  <si>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</si>
  <si>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</si>
  <si>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</si>
  <si>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</si>
  <si>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</si>
  <si>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</si>
  <si>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</si>
  <si>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</si>
  <si>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R$ 2.738,00 (dois mil setecentos e trinta reais)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</si>
  <si>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</si>
  <si>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</si>
  <si>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</si>
  <si>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</si>
  <si>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</si>
  <si>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</si>
  <si>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</si>
  <si>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</si>
  <si>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</si>
  <si>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</si>
  <si>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</si>
  <si>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</si>
  <si>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</si>
  <si>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</si>
  <si>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</si>
  <si>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DTC</t>
  </si>
  <si>
    <t>Art. 11, Inc. 1, Ali. E</t>
  </si>
  <si>
    <t>DI</t>
  </si>
  <si>
    <t>TOTAIS</t>
  </si>
  <si>
    <t>SALDO DE MATERIAL DE CONSUMO</t>
  </si>
  <si>
    <t>ISSQN</t>
  </si>
  <si>
    <t>IRRF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</si>
  <si>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</si>
  <si>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</si>
  <si>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</si>
  <si>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</si>
  <si>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</si>
  <si>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</si>
  <si>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</si>
  <si>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</si>
  <si>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52.387.002/0001-89</t>
  </si>
  <si>
    <t>Serviço de Manutenção Mecanica</t>
  </si>
  <si>
    <t>Fernando Augusto Rodrigues</t>
  </si>
  <si>
    <t>25.422.886/0001-92</t>
  </si>
  <si>
    <t>Peneira Aro de Aço</t>
  </si>
  <si>
    <t>Art. 11, Inc. 1, Ali. F</t>
  </si>
  <si>
    <t>47.934.765/0001-62</t>
  </si>
  <si>
    <t>Cimento votoran todas obras</t>
  </si>
  <si>
    <t>Wilson de Oliveira Tavares</t>
  </si>
  <si>
    <t>29.302.348/0017-82</t>
  </si>
  <si>
    <t>Spray Lubrificante Tradicional</t>
  </si>
  <si>
    <t>Edilson Morgado</t>
  </si>
  <si>
    <t>03.906.265/0001-41</t>
  </si>
  <si>
    <t>Serviço de Chaveiro</t>
  </si>
  <si>
    <t>55.832.836/0001-44</t>
  </si>
  <si>
    <t>Krona marrom adaptador / Krona azul luva lr / Registro de pressão / Krona marrom luva de correr / Acab. C50 Metal.</t>
  </si>
  <si>
    <t>Laís Santos de Assis</t>
  </si>
  <si>
    <t>01.438.784/0004-40</t>
  </si>
  <si>
    <t>Oculos ampla visão evolution - QTD. 3 / Oculos sky incolor delta - QTD. 5 / Bota elast bid CPT combat - QTD.3</t>
  </si>
  <si>
    <t>Diego Poggetti</t>
  </si>
  <si>
    <t>46.029.724/0001-69</t>
  </si>
  <si>
    <t>Det pó tixan 4kg primavera</t>
  </si>
  <si>
    <t>ASS. PRE</t>
  </si>
  <si>
    <t>58.380.585/0001-00</t>
  </si>
  <si>
    <t>Lez assento almofadado oval</t>
  </si>
  <si>
    <t>Marcela Alberto Longhi</t>
  </si>
  <si>
    <t>Art. 11, Inc. 1, Ali. A</t>
  </si>
  <si>
    <t>3603
52.406</t>
  </si>
  <si>
    <t>29.302.348/0017-82
62.625.322/0001-83</t>
  </si>
  <si>
    <t>Led-Lamp. Bulbo - QTD. 3 / 
Fita Isolante Imperial - QTD. 4/ 
Cx Remendo P/ Automoveis - QTD. 1</t>
  </si>
  <si>
    <t>s/n</t>
  </si>
  <si>
    <t>34.028.316/0893-33</t>
  </si>
  <si>
    <t>Serviços Postais</t>
  </si>
  <si>
    <t>Conserto da tomada de força de duas vaturas e dus carretinhas da frota da FJPO</t>
  </si>
  <si>
    <t>Conserto pneu do caminhão de bombeiro</t>
  </si>
  <si>
    <t>22.463.683/0001-56</t>
  </si>
  <si>
    <t>62.751.615/0001-07</t>
  </si>
  <si>
    <t>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</si>
</sst>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u/>
      <sz val="11"/>
      <color theme="1"/>
      <name val="Palatino Linotype"/>
      <family val="1"/>
    </font>
    <font>
      <b/>
      <sz val="9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8" fontId="3" fillId="0" borderId="1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left" vertical="center"/>
    </xf>
    <xf numFmtId="8" fontId="6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" fontId="3" fillId="0" borderId="1" xfId="0" quotePrefix="1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90" zoomScaleNormal="90" workbookViewId="0">
      <selection activeCell="E1" sqref="E1:F1"/>
    </sheetView>
  </sheetViews>
  <sheetFormatPr defaultRowHeight="15" x14ac:dyDescent="0.25"/>
  <cols>
    <col min="1" max="1" width="9.140625" customWidth="1"/>
    <col min="2" max="2" width="26.5703125" customWidth="1"/>
    <col min="3" max="3" width="14.42578125" customWidth="1"/>
    <col min="4" max="4" width="10.7109375" customWidth="1"/>
    <col min="5" max="5" width="15.5703125" customWidth="1"/>
    <col min="6" max="6" width="13.5703125" customWidth="1"/>
    <col min="7" max="7" width="12.28515625" customWidth="1"/>
    <col min="8" max="8" width="9.140625" customWidth="1"/>
    <col min="9" max="9" width="13.140625" customWidth="1"/>
    <col min="10" max="10" width="21.28515625" customWidth="1"/>
    <col min="11" max="11" width="8.85546875" customWidth="1"/>
    <col min="12" max="12" width="19.5703125" customWidth="1"/>
    <col min="13" max="13" width="28.42578125" customWidth="1"/>
    <col min="14" max="14" width="13.7109375" customWidth="1"/>
  </cols>
  <sheetData>
    <row r="1" spans="1:14" ht="17.25" x14ac:dyDescent="0.25">
      <c r="A1" s="72" t="s">
        <v>0</v>
      </c>
      <c r="B1" s="72"/>
      <c r="C1" s="72"/>
      <c r="D1" s="72"/>
      <c r="E1" s="75" t="s">
        <v>79</v>
      </c>
      <c r="F1" s="69"/>
      <c r="G1" s="72" t="s">
        <v>1</v>
      </c>
      <c r="H1" s="72"/>
      <c r="I1" s="72"/>
      <c r="J1" s="1"/>
      <c r="K1" s="51"/>
      <c r="L1" s="51"/>
      <c r="M1" s="51"/>
      <c r="N1" s="51"/>
    </row>
    <row r="2" spans="1:14" ht="17.25" x14ac:dyDescent="0.25">
      <c r="A2" s="72" t="s">
        <v>2</v>
      </c>
      <c r="B2" s="72"/>
      <c r="C2" s="72"/>
      <c r="D2" s="72"/>
      <c r="E2" s="72"/>
      <c r="F2" s="74" t="s">
        <v>3</v>
      </c>
      <c r="G2" s="74"/>
      <c r="H2" s="74"/>
      <c r="I2" s="74"/>
      <c r="J2" s="74"/>
      <c r="K2" s="51"/>
      <c r="L2" s="51"/>
      <c r="M2" s="51"/>
      <c r="N2" s="51"/>
    </row>
    <row r="3" spans="1:14" ht="17.25" x14ac:dyDescent="0.25">
      <c r="A3" s="72" t="s">
        <v>4</v>
      </c>
      <c r="B3" s="72"/>
      <c r="C3" s="2" t="s">
        <v>5</v>
      </c>
      <c r="D3" s="3" t="s">
        <v>6</v>
      </c>
      <c r="E3" s="74" t="s">
        <v>7</v>
      </c>
      <c r="F3" s="74"/>
      <c r="G3" s="3" t="s">
        <v>8</v>
      </c>
      <c r="H3" s="3"/>
      <c r="I3" s="69" t="s">
        <v>9</v>
      </c>
      <c r="J3" s="69"/>
      <c r="K3" s="69"/>
      <c r="L3" s="51"/>
      <c r="M3" s="51"/>
      <c r="N3" s="51"/>
    </row>
    <row r="4" spans="1:14" ht="17.25" x14ac:dyDescent="0.25">
      <c r="A4" s="72" t="s">
        <v>10</v>
      </c>
      <c r="B4" s="72"/>
      <c r="C4" s="72"/>
      <c r="D4" s="72"/>
      <c r="E4" s="72"/>
      <c r="F4" s="69" t="s">
        <v>11</v>
      </c>
      <c r="G4" s="69"/>
      <c r="H4" s="69"/>
      <c r="I4" s="69"/>
      <c r="J4" s="69"/>
      <c r="K4" s="69"/>
      <c r="L4" s="52"/>
      <c r="M4" s="52"/>
      <c r="N4" s="52"/>
    </row>
    <row r="5" spans="1:14" ht="17.25" x14ac:dyDescent="0.25">
      <c r="A5" s="72" t="s">
        <v>12</v>
      </c>
      <c r="B5" s="72"/>
      <c r="C5" s="72"/>
      <c r="D5" s="73">
        <v>1369</v>
      </c>
      <c r="E5" s="73"/>
      <c r="F5" s="73"/>
      <c r="G5" s="69" t="s">
        <v>13</v>
      </c>
      <c r="H5" s="69"/>
      <c r="I5" s="69"/>
      <c r="J5" s="73">
        <v>1369</v>
      </c>
      <c r="K5" s="73"/>
      <c r="L5" s="51"/>
      <c r="M5" s="51"/>
      <c r="N5" s="51"/>
    </row>
    <row r="6" spans="1:14" ht="17.25" x14ac:dyDescent="0.25">
      <c r="A6" s="51"/>
      <c r="B6" s="51"/>
      <c r="C6" s="51"/>
      <c r="D6" s="51"/>
      <c r="E6" s="51"/>
      <c r="F6" s="51"/>
      <c r="G6" s="51"/>
      <c r="H6" s="51"/>
      <c r="I6" s="3"/>
      <c r="J6" s="51"/>
      <c r="K6" s="51"/>
      <c r="L6" s="51"/>
      <c r="M6" s="51"/>
      <c r="N6" s="51"/>
    </row>
    <row r="7" spans="1:14" ht="16.5" x14ac:dyDescent="0.25">
      <c r="A7" s="69"/>
      <c r="B7" s="69"/>
      <c r="C7" s="69"/>
      <c r="D7" s="69"/>
      <c r="E7" s="69"/>
      <c r="F7" s="51"/>
      <c r="G7" s="51"/>
      <c r="H7" s="51"/>
      <c r="I7" s="51"/>
      <c r="J7" s="51"/>
      <c r="K7" s="46"/>
      <c r="L7" s="69"/>
      <c r="M7" s="69"/>
      <c r="N7" s="69"/>
    </row>
    <row r="8" spans="1:14" ht="17.25" x14ac:dyDescent="0.25">
      <c r="A8" s="60" t="s">
        <v>12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45" x14ac:dyDescent="0.25">
      <c r="A9" s="4" t="s">
        <v>14</v>
      </c>
      <c r="B9" s="4" t="s">
        <v>15</v>
      </c>
      <c r="C9" s="5" t="s">
        <v>16</v>
      </c>
      <c r="D9" s="4" t="s">
        <v>17</v>
      </c>
      <c r="E9" s="5" t="s">
        <v>18</v>
      </c>
      <c r="F9" s="5" t="s">
        <v>19</v>
      </c>
      <c r="G9" s="70" t="s">
        <v>20</v>
      </c>
      <c r="H9" s="71"/>
      <c r="I9" s="5" t="s">
        <v>21</v>
      </c>
      <c r="J9" s="5" t="s">
        <v>22</v>
      </c>
      <c r="K9" s="5" t="s">
        <v>23</v>
      </c>
      <c r="L9" s="4" t="s">
        <v>24</v>
      </c>
      <c r="M9" s="4" t="s">
        <v>25</v>
      </c>
      <c r="N9" s="5" t="s">
        <v>26</v>
      </c>
    </row>
    <row r="10" spans="1:14" ht="30" customHeight="1" x14ac:dyDescent="0.25">
      <c r="A10" s="6">
        <v>1</v>
      </c>
      <c r="B10" s="7" t="s">
        <v>44</v>
      </c>
      <c r="C10" s="7">
        <v>45702</v>
      </c>
      <c r="D10" s="8" t="s">
        <v>29</v>
      </c>
      <c r="E10" s="9">
        <v>100</v>
      </c>
      <c r="F10" s="9">
        <v>83.8</v>
      </c>
      <c r="G10" s="65"/>
      <c r="H10" s="66"/>
      <c r="I10" s="10">
        <f t="shared" ref="I10:I18" si="0">E10-F10</f>
        <v>16.200000000000003</v>
      </c>
      <c r="J10" s="10" t="s">
        <v>28</v>
      </c>
      <c r="K10" s="11">
        <v>1632</v>
      </c>
      <c r="L10" s="8" t="s">
        <v>45</v>
      </c>
      <c r="M10" s="8" t="s">
        <v>46</v>
      </c>
      <c r="N10" s="7">
        <v>45702</v>
      </c>
    </row>
    <row r="11" spans="1:14" ht="32.25" customHeight="1" x14ac:dyDescent="0.25">
      <c r="A11" s="6">
        <v>2</v>
      </c>
      <c r="B11" s="7" t="s">
        <v>44</v>
      </c>
      <c r="C11" s="7">
        <v>45708</v>
      </c>
      <c r="D11" s="8" t="s">
        <v>29</v>
      </c>
      <c r="E11" s="9">
        <v>100</v>
      </c>
      <c r="F11" s="9">
        <v>66</v>
      </c>
      <c r="G11" s="65"/>
      <c r="H11" s="66"/>
      <c r="I11" s="10">
        <f t="shared" si="0"/>
        <v>34</v>
      </c>
      <c r="J11" s="10" t="s">
        <v>47</v>
      </c>
      <c r="K11" s="11">
        <v>26358</v>
      </c>
      <c r="L11" s="8" t="s">
        <v>48</v>
      </c>
      <c r="M11" s="8" t="s">
        <v>49</v>
      </c>
      <c r="N11" s="7">
        <v>45709</v>
      </c>
    </row>
    <row r="12" spans="1:14" ht="31.5" customHeight="1" x14ac:dyDescent="0.25">
      <c r="A12" s="6">
        <v>3</v>
      </c>
      <c r="B12" s="7" t="s">
        <v>44</v>
      </c>
      <c r="C12" s="7">
        <v>45714</v>
      </c>
      <c r="D12" s="8" t="s">
        <v>29</v>
      </c>
      <c r="E12" s="9">
        <v>34</v>
      </c>
      <c r="F12" s="9">
        <v>33.9</v>
      </c>
      <c r="G12" s="49"/>
      <c r="H12" s="50"/>
      <c r="I12" s="10">
        <f t="shared" si="0"/>
        <v>0.10000000000000142</v>
      </c>
      <c r="J12" s="10" t="s">
        <v>28</v>
      </c>
      <c r="K12" s="11">
        <v>1647</v>
      </c>
      <c r="L12" s="8" t="s">
        <v>45</v>
      </c>
      <c r="M12" s="8" t="s">
        <v>46</v>
      </c>
      <c r="N12" s="7">
        <v>45714</v>
      </c>
    </row>
    <row r="13" spans="1:14" ht="33.75" customHeight="1" x14ac:dyDescent="0.25">
      <c r="A13" s="6">
        <v>4</v>
      </c>
      <c r="B13" s="7" t="s">
        <v>50</v>
      </c>
      <c r="C13" s="12">
        <v>45715</v>
      </c>
      <c r="D13" s="8" t="s">
        <v>29</v>
      </c>
      <c r="E13" s="9">
        <v>120</v>
      </c>
      <c r="F13" s="9">
        <v>115.8</v>
      </c>
      <c r="G13" s="49"/>
      <c r="H13" s="50"/>
      <c r="I13" s="10">
        <f t="shared" si="0"/>
        <v>4.2000000000000028</v>
      </c>
      <c r="J13" s="10" t="s">
        <v>28</v>
      </c>
      <c r="K13" s="11">
        <v>3524</v>
      </c>
      <c r="L13" s="8" t="s">
        <v>51</v>
      </c>
      <c r="M13" s="8" t="s">
        <v>52</v>
      </c>
      <c r="N13" s="7">
        <v>45715</v>
      </c>
    </row>
    <row r="14" spans="1:14" ht="60.75" customHeight="1" x14ac:dyDescent="0.25">
      <c r="A14" s="6">
        <v>5</v>
      </c>
      <c r="B14" s="46" t="s">
        <v>53</v>
      </c>
      <c r="C14" s="7">
        <v>45735</v>
      </c>
      <c r="D14" s="8" t="s">
        <v>29</v>
      </c>
      <c r="E14" s="9">
        <v>214</v>
      </c>
      <c r="F14" s="10">
        <v>214</v>
      </c>
      <c r="G14" s="65"/>
      <c r="H14" s="66"/>
      <c r="I14" s="10">
        <f t="shared" si="0"/>
        <v>0</v>
      </c>
      <c r="J14" s="10" t="s">
        <v>28</v>
      </c>
      <c r="K14" s="11">
        <v>1606</v>
      </c>
      <c r="L14" s="8" t="s">
        <v>56</v>
      </c>
      <c r="M14" s="13" t="s">
        <v>57</v>
      </c>
      <c r="N14" s="7">
        <v>45735</v>
      </c>
    </row>
    <row r="15" spans="1:14" ht="66.75" customHeight="1" x14ac:dyDescent="0.25">
      <c r="A15" s="6">
        <v>6</v>
      </c>
      <c r="B15" s="51" t="s">
        <v>58</v>
      </c>
      <c r="C15" s="7">
        <v>45736</v>
      </c>
      <c r="D15" s="8" t="s">
        <v>27</v>
      </c>
      <c r="E15" s="9">
        <v>450</v>
      </c>
      <c r="F15" s="10">
        <v>441.13</v>
      </c>
      <c r="G15" s="65"/>
      <c r="H15" s="66"/>
      <c r="I15" s="10">
        <f t="shared" si="0"/>
        <v>8.8700000000000045</v>
      </c>
      <c r="J15" s="10" t="s">
        <v>28</v>
      </c>
      <c r="K15" s="11">
        <v>96030</v>
      </c>
      <c r="L15" s="8" t="s">
        <v>59</v>
      </c>
      <c r="M15" s="8" t="s">
        <v>60</v>
      </c>
      <c r="N15" s="7">
        <v>45736</v>
      </c>
    </row>
    <row r="16" spans="1:14" ht="18.75" customHeight="1" x14ac:dyDescent="0.25">
      <c r="A16" s="6">
        <v>7</v>
      </c>
      <c r="B16" s="7" t="s">
        <v>61</v>
      </c>
      <c r="C16" s="7">
        <v>45742</v>
      </c>
      <c r="D16" s="8" t="s">
        <v>29</v>
      </c>
      <c r="E16" s="9">
        <v>35</v>
      </c>
      <c r="F16" s="10">
        <v>34.979999999999997</v>
      </c>
      <c r="G16" s="49"/>
      <c r="H16" s="50"/>
      <c r="I16" s="10">
        <f t="shared" si="0"/>
        <v>2.0000000000003126E-2</v>
      </c>
      <c r="J16" s="10" t="s">
        <v>28</v>
      </c>
      <c r="K16" s="11">
        <v>495198</v>
      </c>
      <c r="L16" s="8" t="s">
        <v>62</v>
      </c>
      <c r="M16" s="8" t="s">
        <v>63</v>
      </c>
      <c r="N16" s="7">
        <v>45742</v>
      </c>
    </row>
    <row r="17" spans="1:14" ht="17.25" customHeight="1" x14ac:dyDescent="0.25">
      <c r="A17" s="6">
        <v>8</v>
      </c>
      <c r="B17" s="7" t="s">
        <v>67</v>
      </c>
      <c r="C17" s="7">
        <v>45744</v>
      </c>
      <c r="D17" s="8" t="s">
        <v>64</v>
      </c>
      <c r="E17" s="9">
        <v>300</v>
      </c>
      <c r="F17" s="10">
        <v>174.99</v>
      </c>
      <c r="G17" s="49"/>
      <c r="H17" s="50"/>
      <c r="I17" s="10">
        <f t="shared" si="0"/>
        <v>125.00999999999999</v>
      </c>
      <c r="J17" s="10" t="s">
        <v>47</v>
      </c>
      <c r="K17" s="11">
        <v>397757</v>
      </c>
      <c r="L17" s="8" t="s">
        <v>65</v>
      </c>
      <c r="M17" s="8" t="s">
        <v>66</v>
      </c>
      <c r="N17" s="7">
        <v>45747</v>
      </c>
    </row>
    <row r="18" spans="1:14" ht="45" customHeight="1" x14ac:dyDescent="0.25">
      <c r="A18" s="6">
        <v>9</v>
      </c>
      <c r="B18" s="7" t="s">
        <v>44</v>
      </c>
      <c r="C18" s="7">
        <v>45751</v>
      </c>
      <c r="D18" s="8" t="s">
        <v>29</v>
      </c>
      <c r="E18" s="9">
        <v>165</v>
      </c>
      <c r="F18" s="10">
        <v>155</v>
      </c>
      <c r="G18" s="49"/>
      <c r="H18" s="50"/>
      <c r="I18" s="10">
        <f t="shared" si="0"/>
        <v>10</v>
      </c>
      <c r="J18" s="10" t="s">
        <v>28</v>
      </c>
      <c r="K18" s="11" t="s">
        <v>69</v>
      </c>
      <c r="L18" s="8" t="s">
        <v>70</v>
      </c>
      <c r="M18" s="13" t="s">
        <v>71</v>
      </c>
      <c r="N18" s="7">
        <v>45754</v>
      </c>
    </row>
    <row r="19" spans="1:14" ht="16.5" x14ac:dyDescent="0.25">
      <c r="A19" s="6"/>
      <c r="B19" s="8"/>
      <c r="C19" s="7"/>
      <c r="D19" s="8"/>
      <c r="E19" s="9"/>
      <c r="F19" s="10"/>
      <c r="G19" s="65"/>
      <c r="H19" s="66"/>
      <c r="I19" s="10">
        <f>E19-F19</f>
        <v>0</v>
      </c>
      <c r="J19" s="10"/>
      <c r="K19" s="11"/>
      <c r="L19" s="8"/>
      <c r="M19" s="8"/>
      <c r="N19" s="14"/>
    </row>
    <row r="20" spans="1:14" ht="16.5" x14ac:dyDescent="0.25">
      <c r="A20" s="61" t="s">
        <v>30</v>
      </c>
      <c r="B20" s="61"/>
      <c r="C20" s="61"/>
      <c r="D20" s="61"/>
      <c r="E20" s="21">
        <f>SUM(E10:E19)</f>
        <v>1518</v>
      </c>
      <c r="F20" s="44">
        <f>SUM(F10:F19)</f>
        <v>1319.6</v>
      </c>
      <c r="G20" s="67">
        <f>SUM(G10:G19)</f>
        <v>0</v>
      </c>
      <c r="H20" s="68"/>
      <c r="I20" s="15">
        <f>SUM(I10:I19)</f>
        <v>198.4</v>
      </c>
      <c r="J20" s="16"/>
      <c r="K20" s="16"/>
      <c r="L20" s="64"/>
      <c r="M20" s="64"/>
      <c r="N20" s="64"/>
    </row>
    <row r="21" spans="1:14" ht="17.25" x14ac:dyDescent="0.25">
      <c r="A21" s="63" t="s">
        <v>31</v>
      </c>
      <c r="B21" s="63"/>
      <c r="C21" s="63"/>
      <c r="D21" s="63"/>
      <c r="E21" s="17">
        <f>D5-F20</f>
        <v>49.400000000000091</v>
      </c>
      <c r="F21" s="18"/>
      <c r="G21" s="18"/>
      <c r="H21" s="18"/>
      <c r="I21" s="18"/>
      <c r="J21" s="18"/>
      <c r="K21" s="19"/>
      <c r="L21" s="64"/>
      <c r="M21" s="64"/>
      <c r="N21" s="64"/>
    </row>
    <row r="22" spans="1:14" ht="16.5" x14ac:dyDescent="0.25">
      <c r="A22" s="64"/>
      <c r="B22" s="64"/>
      <c r="C22" s="64"/>
      <c r="D22" s="64"/>
      <c r="E22" s="64"/>
      <c r="F22" s="48"/>
      <c r="G22" s="48"/>
      <c r="H22" s="48"/>
      <c r="I22" s="48"/>
      <c r="J22" s="48"/>
      <c r="K22" s="47"/>
      <c r="L22" s="64"/>
      <c r="M22" s="64"/>
      <c r="N22" s="64"/>
    </row>
    <row r="23" spans="1:14" ht="17.25" x14ac:dyDescent="0.25">
      <c r="A23" s="60" t="s">
        <v>13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45" x14ac:dyDescent="0.25">
      <c r="A24" s="4" t="s">
        <v>14</v>
      </c>
      <c r="B24" s="4" t="s">
        <v>15</v>
      </c>
      <c r="C24" s="5" t="s">
        <v>16</v>
      </c>
      <c r="D24" s="4" t="s">
        <v>17</v>
      </c>
      <c r="E24" s="5" t="s">
        <v>18</v>
      </c>
      <c r="F24" s="5" t="s">
        <v>19</v>
      </c>
      <c r="G24" s="5" t="s">
        <v>32</v>
      </c>
      <c r="H24" s="5" t="s">
        <v>33</v>
      </c>
      <c r="I24" s="5" t="s">
        <v>21</v>
      </c>
      <c r="J24" s="5" t="s">
        <v>22</v>
      </c>
      <c r="K24" s="5" t="s">
        <v>23</v>
      </c>
      <c r="L24" s="4" t="s">
        <v>24</v>
      </c>
      <c r="M24" s="4" t="s">
        <v>25</v>
      </c>
      <c r="N24" s="5" t="s">
        <v>26</v>
      </c>
    </row>
    <row r="25" spans="1:14" ht="29.25" customHeight="1" x14ac:dyDescent="0.25">
      <c r="A25" s="51">
        <v>1</v>
      </c>
      <c r="B25" s="51" t="s">
        <v>58</v>
      </c>
      <c r="C25" s="7">
        <v>45701</v>
      </c>
      <c r="D25" s="8" t="s">
        <v>27</v>
      </c>
      <c r="E25" s="21">
        <v>500</v>
      </c>
      <c r="F25" s="21">
        <v>400</v>
      </c>
      <c r="G25" s="45"/>
      <c r="H25" s="15"/>
      <c r="I25" s="15">
        <f t="shared" ref="I25:I32" si="1">E25-F25</f>
        <v>100</v>
      </c>
      <c r="J25" s="10" t="s">
        <v>28</v>
      </c>
      <c r="K25" s="11">
        <v>40</v>
      </c>
      <c r="L25" s="22" t="s">
        <v>42</v>
      </c>
      <c r="M25" s="43" t="s">
        <v>43</v>
      </c>
      <c r="N25" s="23">
        <v>45701</v>
      </c>
    </row>
    <row r="26" spans="1:14" ht="16.5" x14ac:dyDescent="0.25">
      <c r="A26" s="51">
        <v>2</v>
      </c>
      <c r="B26" s="46" t="s">
        <v>53</v>
      </c>
      <c r="C26" s="20">
        <v>45734</v>
      </c>
      <c r="D26" s="8" t="s">
        <v>29</v>
      </c>
      <c r="E26" s="21">
        <v>160</v>
      </c>
      <c r="F26" s="21">
        <v>160</v>
      </c>
      <c r="G26" s="45">
        <v>3.21</v>
      </c>
      <c r="H26" s="15"/>
      <c r="I26" s="15">
        <f t="shared" si="1"/>
        <v>0</v>
      </c>
      <c r="J26" s="10" t="s">
        <v>47</v>
      </c>
      <c r="K26" s="11">
        <v>8672</v>
      </c>
      <c r="L26" s="51" t="s">
        <v>54</v>
      </c>
      <c r="M26" s="51" t="s">
        <v>55</v>
      </c>
      <c r="N26" s="1">
        <v>45734</v>
      </c>
    </row>
    <row r="27" spans="1:14" ht="33" x14ac:dyDescent="0.25">
      <c r="A27" s="51">
        <v>3</v>
      </c>
      <c r="B27" s="7" t="s">
        <v>50</v>
      </c>
      <c r="C27" s="1">
        <v>45748</v>
      </c>
      <c r="D27" s="8" t="s">
        <v>29</v>
      </c>
      <c r="E27" s="24">
        <v>40</v>
      </c>
      <c r="F27" s="24">
        <v>25</v>
      </c>
      <c r="G27" s="45">
        <v>0.5</v>
      </c>
      <c r="H27" s="25"/>
      <c r="I27" s="15">
        <f t="shared" si="1"/>
        <v>15</v>
      </c>
      <c r="J27" s="10" t="s">
        <v>28</v>
      </c>
      <c r="K27" s="11">
        <v>8695</v>
      </c>
      <c r="L27" s="22" t="s">
        <v>54</v>
      </c>
      <c r="M27" s="22" t="s">
        <v>55</v>
      </c>
      <c r="N27" s="23">
        <v>45748</v>
      </c>
    </row>
    <row r="28" spans="1:14" ht="18.75" customHeight="1" x14ac:dyDescent="0.25">
      <c r="A28" s="51">
        <v>4</v>
      </c>
      <c r="B28" s="7" t="s">
        <v>67</v>
      </c>
      <c r="C28" s="1">
        <v>45754</v>
      </c>
      <c r="D28" s="8" t="s">
        <v>64</v>
      </c>
      <c r="E28" s="24">
        <v>50</v>
      </c>
      <c r="F28" s="24">
        <v>38.1</v>
      </c>
      <c r="G28" s="45"/>
      <c r="H28" s="25"/>
      <c r="I28" s="15">
        <f t="shared" si="1"/>
        <v>11.899999999999999</v>
      </c>
      <c r="J28" s="10" t="s">
        <v>68</v>
      </c>
      <c r="K28" s="11" t="s">
        <v>72</v>
      </c>
      <c r="L28" s="46" t="s">
        <v>73</v>
      </c>
      <c r="M28" s="8" t="s">
        <v>74</v>
      </c>
      <c r="N28" s="20">
        <v>45754</v>
      </c>
    </row>
    <row r="29" spans="1:14" ht="47.25" customHeight="1" x14ac:dyDescent="0.25">
      <c r="A29" s="51">
        <v>5</v>
      </c>
      <c r="B29" s="7" t="s">
        <v>44</v>
      </c>
      <c r="C29" s="20">
        <v>45755</v>
      </c>
      <c r="D29" s="8" t="s">
        <v>29</v>
      </c>
      <c r="E29" s="24">
        <v>350</v>
      </c>
      <c r="F29" s="24">
        <v>350</v>
      </c>
      <c r="G29" s="45"/>
      <c r="H29" s="15"/>
      <c r="I29" s="15">
        <f t="shared" si="1"/>
        <v>0</v>
      </c>
      <c r="J29" s="10" t="s">
        <v>28</v>
      </c>
      <c r="K29" s="11">
        <v>49</v>
      </c>
      <c r="L29" s="46" t="s">
        <v>77</v>
      </c>
      <c r="M29" s="8" t="s">
        <v>75</v>
      </c>
      <c r="N29" s="1">
        <v>45756</v>
      </c>
    </row>
    <row r="30" spans="1:14" ht="32.25" customHeight="1" x14ac:dyDescent="0.25">
      <c r="A30" s="51">
        <v>6</v>
      </c>
      <c r="B30" s="7" t="s">
        <v>50</v>
      </c>
      <c r="C30" s="20">
        <v>45756</v>
      </c>
      <c r="D30" s="8" t="s">
        <v>29</v>
      </c>
      <c r="E30" s="24">
        <v>330</v>
      </c>
      <c r="F30" s="24">
        <v>330</v>
      </c>
      <c r="G30" s="45"/>
      <c r="H30" s="15"/>
      <c r="I30" s="15">
        <f t="shared" si="1"/>
        <v>0</v>
      </c>
      <c r="J30" s="10" t="s">
        <v>28</v>
      </c>
      <c r="K30" s="11">
        <v>4706</v>
      </c>
      <c r="L30" s="46" t="s">
        <v>78</v>
      </c>
      <c r="M30" s="8" t="s">
        <v>76</v>
      </c>
      <c r="N30" s="1">
        <v>45757</v>
      </c>
    </row>
    <row r="31" spans="1:14" ht="18.75" customHeight="1" x14ac:dyDescent="0.25">
      <c r="A31" s="51">
        <v>7</v>
      </c>
      <c r="B31" s="46"/>
      <c r="C31" s="20"/>
      <c r="D31" s="46"/>
      <c r="E31" s="24"/>
      <c r="F31" s="24"/>
      <c r="G31" s="45"/>
      <c r="H31" s="15"/>
      <c r="I31" s="15">
        <f t="shared" si="1"/>
        <v>0</v>
      </c>
      <c r="J31" s="10"/>
      <c r="K31" s="11"/>
      <c r="L31" s="46"/>
      <c r="M31" s="8"/>
      <c r="N31" s="1"/>
    </row>
    <row r="32" spans="1:14" ht="16.5" x14ac:dyDescent="0.25">
      <c r="A32" s="51">
        <v>8</v>
      </c>
      <c r="B32" s="46"/>
      <c r="C32" s="20"/>
      <c r="D32" s="46"/>
      <c r="E32" s="24"/>
      <c r="F32" s="15"/>
      <c r="G32" s="45"/>
      <c r="H32" s="15"/>
      <c r="I32" s="15">
        <f t="shared" si="1"/>
        <v>0</v>
      </c>
      <c r="J32" s="15"/>
      <c r="K32" s="11"/>
      <c r="L32" s="51"/>
      <c r="M32" s="51"/>
      <c r="N32" s="1"/>
    </row>
    <row r="33" spans="1:14" ht="16.5" x14ac:dyDescent="0.25">
      <c r="A33" s="61" t="s">
        <v>30</v>
      </c>
      <c r="B33" s="61"/>
      <c r="C33" s="61"/>
      <c r="D33" s="61"/>
      <c r="E33" s="21">
        <f>SUM(E25:E32)</f>
        <v>1430</v>
      </c>
      <c r="F33" s="21">
        <f>SUM(F25:F32)</f>
        <v>1303.0999999999999</v>
      </c>
      <c r="G33" s="15">
        <f>SUM(,G25:G32)</f>
        <v>3.71</v>
      </c>
      <c r="H33" s="15">
        <f>SUM(H25:H32)</f>
        <v>0</v>
      </c>
      <c r="I33" s="15">
        <f>SUM(I25:I32)</f>
        <v>126.9</v>
      </c>
      <c r="J33" s="16"/>
      <c r="K33" s="16"/>
      <c r="L33" s="62"/>
      <c r="M33" s="62"/>
      <c r="N33" s="62"/>
    </row>
    <row r="34" spans="1:14" ht="17.25" x14ac:dyDescent="0.25">
      <c r="A34" s="63" t="s">
        <v>34</v>
      </c>
      <c r="B34" s="63"/>
      <c r="C34" s="63"/>
      <c r="D34" s="63"/>
      <c r="E34" s="17">
        <f>J5-F33</f>
        <v>65.900000000000091</v>
      </c>
      <c r="F34" s="18"/>
      <c r="G34" s="18"/>
      <c r="H34" s="18"/>
      <c r="I34" s="18"/>
      <c r="J34" s="18"/>
      <c r="K34" s="19"/>
      <c r="L34" s="62"/>
      <c r="M34" s="62"/>
      <c r="N34" s="62"/>
    </row>
    <row r="35" spans="1:14" ht="16.5" x14ac:dyDescent="0.25">
      <c r="A35" s="64"/>
      <c r="B35" s="64"/>
      <c r="C35" s="64"/>
      <c r="D35" s="64"/>
      <c r="E35" s="64"/>
      <c r="F35" s="48"/>
      <c r="G35" s="48"/>
      <c r="H35" s="48"/>
      <c r="I35" s="48"/>
      <c r="J35" s="48"/>
      <c r="K35" s="47"/>
      <c r="L35" s="62"/>
      <c r="M35" s="62"/>
      <c r="N35" s="62"/>
    </row>
    <row r="36" spans="1:14" ht="17.25" x14ac:dyDescent="0.25">
      <c r="A36" s="63" t="s">
        <v>35</v>
      </c>
      <c r="B36" s="63"/>
      <c r="C36" s="63"/>
      <c r="D36" s="63"/>
      <c r="E36" s="17">
        <f>E34+E21</f>
        <v>115.30000000000018</v>
      </c>
      <c r="F36" s="18"/>
      <c r="G36" s="18"/>
      <c r="H36" s="18"/>
      <c r="I36" s="18"/>
      <c r="J36" s="18"/>
      <c r="K36" s="26"/>
      <c r="L36" s="27"/>
      <c r="M36" s="27"/>
      <c r="N36" s="27"/>
    </row>
    <row r="37" spans="1:14" ht="17.25" x14ac:dyDescent="0.25">
      <c r="A37" s="53" t="s">
        <v>36</v>
      </c>
      <c r="B37" s="53"/>
      <c r="C37" s="53"/>
      <c r="D37" s="53"/>
      <c r="E37" s="28">
        <f>G33</f>
        <v>3.71</v>
      </c>
      <c r="F37" s="18"/>
      <c r="G37" s="18"/>
      <c r="H37" s="18"/>
      <c r="I37" s="18"/>
      <c r="J37" s="18"/>
      <c r="K37" s="29"/>
      <c r="L37" s="27"/>
      <c r="M37" s="27"/>
      <c r="N37" s="27"/>
    </row>
    <row r="38" spans="1:14" ht="17.25" x14ac:dyDescent="0.25">
      <c r="A38" s="53" t="s">
        <v>37</v>
      </c>
      <c r="B38" s="53"/>
      <c r="C38" s="53"/>
      <c r="D38" s="53"/>
      <c r="E38" s="28">
        <f>H33+G20</f>
        <v>0</v>
      </c>
      <c r="F38" s="18"/>
      <c r="G38" s="18"/>
      <c r="H38" s="18"/>
      <c r="I38" s="18"/>
      <c r="J38" s="18"/>
      <c r="K38" s="30"/>
      <c r="L38" s="27"/>
      <c r="M38" s="27"/>
      <c r="N38" s="27"/>
    </row>
    <row r="39" spans="1:14" ht="16.5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31"/>
      <c r="L39" s="27"/>
      <c r="M39" s="27"/>
      <c r="N39" s="27"/>
    </row>
    <row r="40" spans="1:14" ht="16.5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2"/>
      <c r="L40" s="33"/>
      <c r="M40" s="33"/>
      <c r="N40" s="34"/>
    </row>
    <row r="41" spans="1:14" ht="17.2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5"/>
      <c r="L41" s="36"/>
      <c r="M41" s="36"/>
      <c r="N41" s="37"/>
    </row>
    <row r="42" spans="1:14" ht="17.2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5"/>
      <c r="L42" s="36"/>
      <c r="M42" s="36"/>
      <c r="N42" s="37"/>
    </row>
    <row r="43" spans="1:14" ht="17.25" x14ac:dyDescent="0.25">
      <c r="A43" s="35" t="s">
        <v>38</v>
      </c>
      <c r="B43" s="36"/>
      <c r="C43" s="36"/>
      <c r="D43" s="38"/>
      <c r="E43" s="36" t="s">
        <v>39</v>
      </c>
      <c r="F43" s="36"/>
      <c r="G43" s="39"/>
      <c r="H43" s="39"/>
      <c r="I43" s="39"/>
      <c r="J43" s="40"/>
      <c r="K43" s="35" t="s">
        <v>38</v>
      </c>
      <c r="L43" s="41"/>
      <c r="M43" s="36" t="s">
        <v>39</v>
      </c>
      <c r="N43" s="42"/>
    </row>
    <row r="44" spans="1:14" ht="17.25" x14ac:dyDescent="0.25">
      <c r="A44" s="54" t="s">
        <v>40</v>
      </c>
      <c r="B44" s="55"/>
      <c r="C44" s="55"/>
      <c r="D44" s="55"/>
      <c r="E44" s="55"/>
      <c r="F44" s="55"/>
      <c r="G44" s="55"/>
      <c r="H44" s="55"/>
      <c r="I44" s="55"/>
      <c r="J44" s="56"/>
      <c r="K44" s="57" t="s">
        <v>41</v>
      </c>
      <c r="L44" s="58"/>
      <c r="M44" s="58"/>
      <c r="N44" s="59"/>
    </row>
  </sheetData>
  <mergeCells count="38">
    <mergeCell ref="A3:B3"/>
    <mergeCell ref="E3:F3"/>
    <mergeCell ref="I3:K3"/>
    <mergeCell ref="A1:D1"/>
    <mergeCell ref="E1:F1"/>
    <mergeCell ref="G1:I1"/>
    <mergeCell ref="A2:E2"/>
    <mergeCell ref="F2:J2"/>
    <mergeCell ref="A4:E4"/>
    <mergeCell ref="F4:K4"/>
    <mergeCell ref="A5:C5"/>
    <mergeCell ref="D5:F5"/>
    <mergeCell ref="G5:I5"/>
    <mergeCell ref="J5:K5"/>
    <mergeCell ref="L7:N7"/>
    <mergeCell ref="A8:N8"/>
    <mergeCell ref="G9:H9"/>
    <mergeCell ref="G10:H10"/>
    <mergeCell ref="G15:H15"/>
    <mergeCell ref="G14:H14"/>
    <mergeCell ref="A7:E7"/>
    <mergeCell ref="G11:H11"/>
    <mergeCell ref="G19:H19"/>
    <mergeCell ref="A20:D20"/>
    <mergeCell ref="G20:H20"/>
    <mergeCell ref="L20:N22"/>
    <mergeCell ref="A21:D21"/>
    <mergeCell ref="A22:E22"/>
    <mergeCell ref="A37:D37"/>
    <mergeCell ref="A38:D38"/>
    <mergeCell ref="A44:J44"/>
    <mergeCell ref="K44:N44"/>
    <mergeCell ref="A23:N23"/>
    <mergeCell ref="A33:D33"/>
    <mergeCell ref="L33:N35"/>
    <mergeCell ref="A34:D34"/>
    <mergeCell ref="A35:E35"/>
    <mergeCell ref="A36:D36"/>
  </mergeCells>
  <pageMargins left="0.23622047244094491" right="0.23622047244094491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2025-04-11T17:12:45Z</cp:lastPrinted>
  <dcterms:created xsi:type="dcterms:W3CDTF">2025-02-14T18:10:19Z</dcterms:created>
  <dcterms:modified xsi:type="dcterms:W3CDTF">2025-04-17T18:01:08Z</dcterms:modified>
</cp:coreProperties>
</file>