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OneDrive\Desktop\Planilhas Adiantamento\"/>
    </mc:Choice>
  </mc:AlternateContent>
  <bookViews>
    <workbookView xWindow="0" yWindow="0" windowWidth="28800" windowHeight="123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5" i="1" l="1"/>
  <c r="I17" i="1" l="1"/>
  <c r="I19" i="1" l="1"/>
  <c r="I15" i="1" l="1"/>
  <c r="I18" i="1" l="1"/>
  <c r="I16" i="1"/>
  <c r="I14" i="1"/>
  <c r="I13" i="1"/>
  <c r="I12" i="1"/>
  <c r="I11" i="1"/>
  <c r="I10" i="1"/>
  <c r="H29" i="1" l="1"/>
  <c r="G29" i="1"/>
  <c r="E33" i="1" s="1"/>
  <c r="F29" i="1"/>
  <c r="E30" i="1" s="1"/>
  <c r="E29" i="1"/>
  <c r="I28" i="1"/>
  <c r="I29" i="1" s="1"/>
  <c r="G20" i="1"/>
  <c r="E21" i="1"/>
  <c r="E20" i="1"/>
  <c r="I20" i="1"/>
  <c r="E34" i="1" l="1"/>
  <c r="E32" i="1"/>
</calcChain>
</file>

<file path=xl/sharedStrings.xml><?xml version="1.0" encoding="utf-8"?>
<sst xmlns="http://schemas.openxmlformats.org/spreadsheetml/2006/main" count="109" uniqueCount="70">
  <si>
    <t>Nº DO PROCESSO DE PEDIDO DE ADIANTAMENTO:</t>
  </si>
  <si>
    <t>DATA DE REQUISIÇÃO:</t>
  </si>
  <si>
    <t>NOME DO SERVIDOR PÚBLICO RESPONSÁVEL PELO ADIANTAMENTO:</t>
  </si>
  <si>
    <t>VALDINEI CUSTÓDIO</t>
  </si>
  <si>
    <t>MATRÍCULA:</t>
  </si>
  <si>
    <t>53-1</t>
  </si>
  <si>
    <t>CPF:</t>
  </si>
  <si>
    <t>373.708.098-46</t>
  </si>
  <si>
    <t>CARGO:</t>
  </si>
  <si>
    <t>AGENTE DE APOIO OPERACIONAL</t>
  </si>
  <si>
    <t>IMPORTÂNCIA SOLICITADA EM VALOR NUMÉRICO E POR EXTENSO:</t>
  </si>
  <si>
    <t>R$ 2.738,00 (dois mil setecentos e trinta reais)</t>
  </si>
  <si>
    <t>MATERIAL DE CONSUMO</t>
  </si>
  <si>
    <t>SERVIÇOS</t>
  </si>
  <si>
    <t>N°</t>
  </si>
  <si>
    <t>REQUISITANTE</t>
  </si>
  <si>
    <t>DATA
REQUISIÇÃO</t>
  </si>
  <si>
    <t>DEPTO</t>
  </si>
  <si>
    <t>VALOR
ADIANTADO</t>
  </si>
  <si>
    <t>VALOR GASTO</t>
  </si>
  <si>
    <t>IRRF 1234/2012</t>
  </si>
  <si>
    <t>VALOR
DEVOLVIDO</t>
  </si>
  <si>
    <t>BASE
LEGAL</t>
  </si>
  <si>
    <t>Nº NF/CUPOM</t>
  </si>
  <si>
    <t>FORNECEDOR</t>
  </si>
  <si>
    <t>OBJETO</t>
  </si>
  <si>
    <t>DATA PRESTAÇÃO</t>
  </si>
  <si>
    <t>TOTAIS</t>
  </si>
  <si>
    <t>SALDO DE MATERIAL DE CONSUMO</t>
  </si>
  <si>
    <t>ISSQN</t>
  </si>
  <si>
    <t>IRRF</t>
  </si>
  <si>
    <t>TOTASI</t>
  </si>
  <si>
    <t>SALDO DE SERVIÇOS</t>
  </si>
  <si>
    <t>SALDO TOTAL DEVOLUÇÃO</t>
  </si>
  <si>
    <t xml:space="preserve">SALDO TOTAL ISSQN </t>
  </si>
  <si>
    <t>SALDO TOTAL IRRF</t>
  </si>
  <si>
    <t xml:space="preserve">DATA: </t>
  </si>
  <si>
    <t>ASSINATURA/CARIMBO:</t>
  </si>
  <si>
    <t>SERVIDOR RESPONSÁVEL PELO ADIANTAMENTO</t>
  </si>
  <si>
    <t>DEPARTAMENTO DE ADMINISTRAÇÃO, FINANÇAS E SUPERVISÃO GERAL</t>
  </si>
  <si>
    <t>04/2025</t>
  </si>
  <si>
    <t>Laís Santos de Assis</t>
  </si>
  <si>
    <t>DTC</t>
  </si>
  <si>
    <t>Art. 11, Inc. 1 Ali. E</t>
  </si>
  <si>
    <t>32.603.675/0001-11</t>
  </si>
  <si>
    <t>Aquisiçao de mudas para serem replantadas no jardim das borboletas e jardim sensorial da ARIE Mata de Santa Genebra</t>
  </si>
  <si>
    <t>Wilson de Oliveira Tavares</t>
  </si>
  <si>
    <t>DI</t>
  </si>
  <si>
    <t>14.579.276/0001-61</t>
  </si>
  <si>
    <t xml:space="preserve">Aquisição de anéis de vedação para reparo das bombas costais usadas para combate aos incendios floretais  </t>
  </si>
  <si>
    <t>Hildebrando Alves de Oliveira</t>
  </si>
  <si>
    <t>Compra de tres garrafas termicas para para servir os colaboradores e vistantes da FJPO.</t>
  </si>
  <si>
    <t>46.962.593/0001-78</t>
  </si>
  <si>
    <t>Fenando Augusto Rodrigues</t>
  </si>
  <si>
    <t>Compra de chaves Storz que será usada para acoplar e descoplar as mangueiras do caminhão de combate aos incêndios florestais</t>
  </si>
  <si>
    <t>05.414.611/0001-08</t>
  </si>
  <si>
    <t>76839
10.146</t>
  </si>
  <si>
    <t>44.629.004/0001-09
00.853.193/0001-23</t>
  </si>
  <si>
    <t>Compra de parafuso da aço com porca parlock, e dobradiça para para fixar o ármario de transporte das mangueiras do caminhão tanque.</t>
  </si>
  <si>
    <t>61.256.996/0009-42</t>
  </si>
  <si>
    <t>Funil Sanfona - QTD. 2</t>
  </si>
  <si>
    <t>14.723
3064</t>
  </si>
  <si>
    <t>49.769.177/0001-46
34.189.692/0001-80</t>
  </si>
  <si>
    <t>Kit hidropistola - QTD. 2 / Mangueira jardim por metro - QTD. 50M / Bico mang. 3/4x1/2 - QTD. 2 / Engate rapido PVC - QTD. 2 / Esguicho reto PVC -  QTD. 2</t>
  </si>
  <si>
    <t>21.380.209/0002-89</t>
  </si>
  <si>
    <t>Abraçadeira sem fim 12x16mm -QTD. 3 / Mangueira gas. 9mm - QTD. 1</t>
  </si>
  <si>
    <t>05.129.932/0001-52</t>
  </si>
  <si>
    <t>03.906.265/0001-41</t>
  </si>
  <si>
    <t>Serviço de chaveiro</t>
  </si>
  <si>
    <t>Coolnet 1 - 4bar/ 5,0 l/h - QTD. 13 
Chulinha para rosca 1/4 - QTD. 18
valv. Anti-drenante laranja m/f 4/1.8 - QTD. 13
Valv. Anti-drenante Azul m/f 1,5/0,7 - QTD. 5
Spinnet UD 70 L/H preto - QTD.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</si>
</sst>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1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left" vertical="center"/>
    </xf>
    <xf numFmtId="44" fontId="3" fillId="2" borderId="0" xfId="1" applyFont="1" applyFill="1" applyBorder="1" applyAlignment="1">
      <alignment horizontal="center" vertical="center"/>
    </xf>
    <xf numFmtId="8" fontId="2" fillId="4" borderId="1" xfId="1" applyNumberFormat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8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8" fontId="3" fillId="0" borderId="1" xfId="1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4" fontId="2" fillId="5" borderId="1" xfId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left" vertical="center"/>
    </xf>
    <xf numFmtId="44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" fontId="3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4" fontId="3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topLeftCell="A14" zoomScale="90" zoomScaleNormal="90" workbookViewId="0">
      <selection activeCell="G18" sqref="G18:H18"/>
    </sheetView>
  </sheetViews>
  <sheetFormatPr defaultRowHeight="15" x14ac:dyDescent="0.25"/>
  <cols>
    <col min="1" max="1" width="6" customWidth="1"/>
    <col min="2" max="2" width="29.7109375" customWidth="1"/>
    <col min="3" max="3" width="14.42578125" customWidth="1"/>
    <col min="4" max="4" width="12.140625" customWidth="1"/>
    <col min="5" max="5" width="17.28515625" customWidth="1"/>
    <col min="6" max="6" width="14" customWidth="1"/>
    <col min="7" max="7" width="10.42578125" customWidth="1"/>
    <col min="8" max="8" width="8.85546875" customWidth="1"/>
    <col min="9" max="9" width="12.85546875" customWidth="1"/>
    <col min="10" max="10" width="19.140625" customWidth="1"/>
    <col min="11" max="11" width="12.28515625" customWidth="1"/>
    <col min="12" max="12" width="20.28515625" customWidth="1"/>
    <col min="13" max="13" width="47.85546875" customWidth="1"/>
    <col min="14" max="14" width="14.85546875" customWidth="1"/>
  </cols>
  <sheetData>
    <row r="1" spans="1:14" ht="17.25" x14ac:dyDescent="0.25">
      <c r="A1" s="69" t="s">
        <v>0</v>
      </c>
      <c r="B1" s="69"/>
      <c r="C1" s="69"/>
      <c r="D1" s="69"/>
      <c r="E1" s="72" t="s">
        <v>40</v>
      </c>
      <c r="F1" s="62"/>
      <c r="G1" s="69" t="s">
        <v>1</v>
      </c>
      <c r="H1" s="69"/>
      <c r="I1" s="69"/>
      <c r="J1" s="1"/>
      <c r="K1" s="2"/>
      <c r="L1" s="2"/>
      <c r="M1" s="2"/>
      <c r="N1" s="2"/>
    </row>
    <row r="2" spans="1:14" ht="17.25" x14ac:dyDescent="0.25">
      <c r="A2" s="69" t="s">
        <v>2</v>
      </c>
      <c r="B2" s="69"/>
      <c r="C2" s="69"/>
      <c r="D2" s="69"/>
      <c r="E2" s="69"/>
      <c r="F2" s="71" t="s">
        <v>3</v>
      </c>
      <c r="G2" s="71"/>
      <c r="H2" s="71"/>
      <c r="I2" s="71"/>
      <c r="J2" s="71"/>
      <c r="K2" s="2"/>
      <c r="L2" s="2"/>
      <c r="M2" s="2"/>
      <c r="N2" s="2"/>
    </row>
    <row r="3" spans="1:14" ht="17.25" x14ac:dyDescent="0.25">
      <c r="A3" s="69" t="s">
        <v>4</v>
      </c>
      <c r="B3" s="69"/>
      <c r="C3" s="3" t="s">
        <v>5</v>
      </c>
      <c r="D3" s="4" t="s">
        <v>6</v>
      </c>
      <c r="E3" s="71" t="s">
        <v>7</v>
      </c>
      <c r="F3" s="71"/>
      <c r="G3" s="4" t="s">
        <v>8</v>
      </c>
      <c r="H3" s="4"/>
      <c r="I3" s="62" t="s">
        <v>9</v>
      </c>
      <c r="J3" s="62"/>
      <c r="K3" s="62"/>
      <c r="L3" s="2"/>
      <c r="M3" s="2"/>
      <c r="N3" s="2"/>
    </row>
    <row r="4" spans="1:14" ht="17.25" x14ac:dyDescent="0.25">
      <c r="A4" s="69" t="s">
        <v>10</v>
      </c>
      <c r="B4" s="69"/>
      <c r="C4" s="69"/>
      <c r="D4" s="69"/>
      <c r="E4" s="69"/>
      <c r="F4" s="62" t="s">
        <v>11</v>
      </c>
      <c r="G4" s="62"/>
      <c r="H4" s="62"/>
      <c r="I4" s="62"/>
      <c r="J4" s="62"/>
      <c r="K4" s="62"/>
      <c r="L4" s="5"/>
      <c r="M4" s="5"/>
      <c r="N4" s="5"/>
    </row>
    <row r="5" spans="1:14" ht="17.25" x14ac:dyDescent="0.25">
      <c r="A5" s="69" t="s">
        <v>12</v>
      </c>
      <c r="B5" s="69"/>
      <c r="C5" s="69"/>
      <c r="D5" s="70">
        <v>1369</v>
      </c>
      <c r="E5" s="70"/>
      <c r="F5" s="70"/>
      <c r="G5" s="62" t="s">
        <v>13</v>
      </c>
      <c r="H5" s="62"/>
      <c r="I5" s="62"/>
      <c r="J5" s="70">
        <v>1369</v>
      </c>
      <c r="K5" s="70"/>
      <c r="L5" s="2"/>
      <c r="M5" s="2"/>
      <c r="N5" s="2"/>
    </row>
    <row r="6" spans="1:14" ht="17.25" x14ac:dyDescent="0.25">
      <c r="A6" s="2"/>
      <c r="B6" s="2"/>
      <c r="C6" s="2"/>
      <c r="D6" s="2"/>
      <c r="E6" s="2"/>
      <c r="F6" s="2"/>
      <c r="G6" s="2"/>
      <c r="H6" s="2"/>
      <c r="I6" s="4"/>
      <c r="J6" s="2"/>
      <c r="K6" s="2"/>
      <c r="L6" s="2"/>
      <c r="M6" s="2"/>
      <c r="N6" s="2"/>
    </row>
    <row r="7" spans="1:14" ht="16.5" x14ac:dyDescent="0.25">
      <c r="A7" s="62"/>
      <c r="B7" s="62"/>
      <c r="C7" s="62"/>
      <c r="D7" s="62"/>
      <c r="E7" s="62"/>
      <c r="F7" s="2"/>
      <c r="G7" s="2"/>
      <c r="H7" s="2"/>
      <c r="I7" s="2"/>
      <c r="J7" s="2"/>
      <c r="K7" s="6"/>
      <c r="L7" s="62"/>
      <c r="M7" s="62"/>
      <c r="N7" s="62"/>
    </row>
    <row r="8" spans="1:14" ht="17.25" x14ac:dyDescent="0.25">
      <c r="A8" s="57" t="s">
        <v>12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4" ht="45" x14ac:dyDescent="0.25">
      <c r="A9" s="7" t="s">
        <v>14</v>
      </c>
      <c r="B9" s="7" t="s">
        <v>15</v>
      </c>
      <c r="C9" s="8" t="s">
        <v>16</v>
      </c>
      <c r="D9" s="7" t="s">
        <v>17</v>
      </c>
      <c r="E9" s="8" t="s">
        <v>18</v>
      </c>
      <c r="F9" s="8" t="s">
        <v>19</v>
      </c>
      <c r="G9" s="63" t="s">
        <v>20</v>
      </c>
      <c r="H9" s="64"/>
      <c r="I9" s="8" t="s">
        <v>21</v>
      </c>
      <c r="J9" s="8" t="s">
        <v>22</v>
      </c>
      <c r="K9" s="8" t="s">
        <v>23</v>
      </c>
      <c r="L9" s="7" t="s">
        <v>24</v>
      </c>
      <c r="M9" s="7" t="s">
        <v>25</v>
      </c>
      <c r="N9" s="8" t="s">
        <v>26</v>
      </c>
    </row>
    <row r="10" spans="1:14" ht="46.5" customHeight="1" x14ac:dyDescent="0.25">
      <c r="A10" s="9">
        <v>1</v>
      </c>
      <c r="B10" s="10" t="s">
        <v>41</v>
      </c>
      <c r="C10" s="10">
        <v>45813</v>
      </c>
      <c r="D10" s="11" t="s">
        <v>42</v>
      </c>
      <c r="E10" s="12">
        <v>300</v>
      </c>
      <c r="F10" s="12">
        <v>267</v>
      </c>
      <c r="G10" s="74"/>
      <c r="H10" s="74"/>
      <c r="I10" s="12">
        <f>SUM(E10-F10)</f>
        <v>33</v>
      </c>
      <c r="J10" s="13" t="s">
        <v>43</v>
      </c>
      <c r="K10" s="14">
        <v>1049</v>
      </c>
      <c r="L10" s="11" t="s">
        <v>44</v>
      </c>
      <c r="M10" s="11" t="s">
        <v>45</v>
      </c>
      <c r="N10" s="10">
        <v>45814</v>
      </c>
    </row>
    <row r="11" spans="1:14" ht="47.25" customHeight="1" x14ac:dyDescent="0.25">
      <c r="A11" s="9">
        <v>2</v>
      </c>
      <c r="B11" s="10" t="s">
        <v>46</v>
      </c>
      <c r="C11" s="10">
        <v>45817</v>
      </c>
      <c r="D11" s="10" t="s">
        <v>46</v>
      </c>
      <c r="E11" s="12">
        <v>50</v>
      </c>
      <c r="F11" s="12">
        <v>50</v>
      </c>
      <c r="G11" s="65"/>
      <c r="H11" s="66"/>
      <c r="I11" s="12">
        <f t="shared" ref="I11:I19" si="0">SUM(E11-F11)</f>
        <v>0</v>
      </c>
      <c r="J11" s="13" t="s">
        <v>43</v>
      </c>
      <c r="K11" s="14">
        <v>8184</v>
      </c>
      <c r="L11" s="11" t="s">
        <v>48</v>
      </c>
      <c r="M11" s="11" t="s">
        <v>49</v>
      </c>
      <c r="N11" s="10">
        <v>45817</v>
      </c>
    </row>
    <row r="12" spans="1:14" ht="30.75" customHeight="1" x14ac:dyDescent="0.25">
      <c r="A12" s="9">
        <v>3</v>
      </c>
      <c r="B12" s="10" t="s">
        <v>50</v>
      </c>
      <c r="C12" s="10">
        <v>45817</v>
      </c>
      <c r="D12" s="11" t="s">
        <v>42</v>
      </c>
      <c r="E12" s="12">
        <v>300</v>
      </c>
      <c r="F12" s="12">
        <v>227.7</v>
      </c>
      <c r="G12" s="65"/>
      <c r="H12" s="66"/>
      <c r="I12" s="12">
        <f t="shared" si="0"/>
        <v>72.300000000000011</v>
      </c>
      <c r="J12" s="13" t="s">
        <v>43</v>
      </c>
      <c r="K12" s="14">
        <v>164517</v>
      </c>
      <c r="L12" s="11" t="s">
        <v>52</v>
      </c>
      <c r="M12" s="11" t="s">
        <v>51</v>
      </c>
      <c r="N12" s="10">
        <v>45818</v>
      </c>
    </row>
    <row r="13" spans="1:14" ht="51" customHeight="1" x14ac:dyDescent="0.25">
      <c r="A13" s="9">
        <v>4</v>
      </c>
      <c r="B13" s="10" t="s">
        <v>53</v>
      </c>
      <c r="C13" s="49">
        <v>45825</v>
      </c>
      <c r="D13" s="11" t="s">
        <v>47</v>
      </c>
      <c r="E13" s="12">
        <v>100</v>
      </c>
      <c r="F13" s="12">
        <v>63</v>
      </c>
      <c r="G13" s="65"/>
      <c r="H13" s="66"/>
      <c r="I13" s="12">
        <f t="shared" si="0"/>
        <v>37</v>
      </c>
      <c r="J13" s="13" t="s">
        <v>43</v>
      </c>
      <c r="K13" s="14">
        <v>235594</v>
      </c>
      <c r="L13" s="11" t="s">
        <v>55</v>
      </c>
      <c r="M13" s="11" t="s">
        <v>54</v>
      </c>
      <c r="N13" s="10">
        <v>45826</v>
      </c>
    </row>
    <row r="14" spans="1:14" ht="48.75" customHeight="1" x14ac:dyDescent="0.25">
      <c r="A14" s="9">
        <v>5</v>
      </c>
      <c r="B14" s="10" t="s">
        <v>46</v>
      </c>
      <c r="C14" s="10">
        <v>45826</v>
      </c>
      <c r="D14" s="11" t="s">
        <v>47</v>
      </c>
      <c r="E14" s="12">
        <v>200</v>
      </c>
      <c r="F14" s="12">
        <v>62</v>
      </c>
      <c r="G14" s="74"/>
      <c r="H14" s="74"/>
      <c r="I14" s="12">
        <f>SUM(E14-F14)</f>
        <v>138</v>
      </c>
      <c r="J14" s="13" t="s">
        <v>43</v>
      </c>
      <c r="K14" s="14" t="s">
        <v>56</v>
      </c>
      <c r="L14" s="11" t="s">
        <v>57</v>
      </c>
      <c r="M14" s="11" t="s">
        <v>58</v>
      </c>
      <c r="N14" s="10">
        <v>45832</v>
      </c>
    </row>
    <row r="15" spans="1:14" ht="21" customHeight="1" x14ac:dyDescent="0.25">
      <c r="A15" s="9">
        <v>6</v>
      </c>
      <c r="B15" s="10" t="s">
        <v>46</v>
      </c>
      <c r="C15" s="49">
        <v>45838</v>
      </c>
      <c r="D15" s="11" t="s">
        <v>47</v>
      </c>
      <c r="E15" s="12">
        <v>50</v>
      </c>
      <c r="F15" s="12">
        <v>36</v>
      </c>
      <c r="G15" s="75"/>
      <c r="H15" s="75"/>
      <c r="I15" s="12">
        <f t="shared" si="0"/>
        <v>14</v>
      </c>
      <c r="J15" s="13" t="s">
        <v>43</v>
      </c>
      <c r="K15" s="50">
        <v>23817</v>
      </c>
      <c r="L15" s="50" t="s">
        <v>59</v>
      </c>
      <c r="M15" s="51" t="s">
        <v>60</v>
      </c>
      <c r="N15" s="49">
        <v>45839</v>
      </c>
    </row>
    <row r="16" spans="1:14" ht="63.75" customHeight="1" x14ac:dyDescent="0.25">
      <c r="A16" s="9">
        <v>7</v>
      </c>
      <c r="B16" s="10" t="s">
        <v>50</v>
      </c>
      <c r="C16" s="10">
        <v>45839</v>
      </c>
      <c r="D16" s="11" t="s">
        <v>42</v>
      </c>
      <c r="E16" s="12">
        <v>400</v>
      </c>
      <c r="F16" s="12">
        <v>342.5</v>
      </c>
      <c r="G16" s="65"/>
      <c r="H16" s="66"/>
      <c r="I16" s="12">
        <f>SUM(E16-F16)</f>
        <v>57.5</v>
      </c>
      <c r="J16" s="13" t="s">
        <v>43</v>
      </c>
      <c r="K16" s="14" t="s">
        <v>61</v>
      </c>
      <c r="L16" s="11" t="s">
        <v>62</v>
      </c>
      <c r="M16" s="11" t="s">
        <v>63</v>
      </c>
      <c r="N16" s="10">
        <v>45841</v>
      </c>
    </row>
    <row r="17" spans="1:14" ht="76.5" customHeight="1" x14ac:dyDescent="0.25">
      <c r="A17" s="9">
        <v>8</v>
      </c>
      <c r="B17" s="10" t="s">
        <v>50</v>
      </c>
      <c r="C17" s="49">
        <v>45845</v>
      </c>
      <c r="D17" s="11" t="s">
        <v>42</v>
      </c>
      <c r="E17" s="12">
        <v>300</v>
      </c>
      <c r="F17" s="12">
        <v>278</v>
      </c>
      <c r="G17" s="76"/>
      <c r="H17" s="76"/>
      <c r="I17" s="12">
        <f>SUM(E17-F17)</f>
        <v>22</v>
      </c>
      <c r="J17" s="13" t="s">
        <v>43</v>
      </c>
      <c r="K17" s="52">
        <v>5474</v>
      </c>
      <c r="L17" s="50" t="s">
        <v>66</v>
      </c>
      <c r="M17" s="73" t="s">
        <v>69</v>
      </c>
      <c r="N17" s="49">
        <v>45845</v>
      </c>
    </row>
    <row r="18" spans="1:14" ht="31.5" customHeight="1" x14ac:dyDescent="0.25">
      <c r="A18" s="9">
        <v>9</v>
      </c>
      <c r="B18" s="10" t="s">
        <v>46</v>
      </c>
      <c r="C18" s="10">
        <v>45845</v>
      </c>
      <c r="D18" s="11" t="s">
        <v>47</v>
      </c>
      <c r="E18" s="12">
        <v>50</v>
      </c>
      <c r="F18" s="12">
        <v>33.549999999999997</v>
      </c>
      <c r="G18" s="65"/>
      <c r="H18" s="66"/>
      <c r="I18" s="12">
        <f t="shared" si="0"/>
        <v>16.450000000000003</v>
      </c>
      <c r="J18" s="13" t="s">
        <v>43</v>
      </c>
      <c r="K18" s="14">
        <v>735660</v>
      </c>
      <c r="L18" s="11" t="s">
        <v>64</v>
      </c>
      <c r="M18" s="15" t="s">
        <v>65</v>
      </c>
      <c r="N18" s="10">
        <v>45845</v>
      </c>
    </row>
    <row r="19" spans="1:14" ht="16.5" x14ac:dyDescent="0.25">
      <c r="A19" s="9"/>
      <c r="B19" s="11"/>
      <c r="C19" s="10"/>
      <c r="D19" s="11"/>
      <c r="E19" s="12"/>
      <c r="F19" s="12"/>
      <c r="G19" s="74"/>
      <c r="H19" s="74"/>
      <c r="I19" s="12">
        <f t="shared" si="0"/>
        <v>0</v>
      </c>
      <c r="J19" s="13"/>
      <c r="K19" s="14"/>
      <c r="L19" s="11"/>
      <c r="M19" s="11"/>
      <c r="N19" s="16"/>
    </row>
    <row r="20" spans="1:14" ht="16.5" x14ac:dyDescent="0.25">
      <c r="A20" s="58" t="s">
        <v>27</v>
      </c>
      <c r="B20" s="58"/>
      <c r="C20" s="58"/>
      <c r="D20" s="58"/>
      <c r="E20" s="17">
        <f>SUM(E10:E19)</f>
        <v>1750</v>
      </c>
      <c r="F20" s="18">
        <f>SUM(F10:F19)</f>
        <v>1359.75</v>
      </c>
      <c r="G20" s="67">
        <f>SUM(G10:G19)</f>
        <v>0</v>
      </c>
      <c r="H20" s="68"/>
      <c r="I20" s="17">
        <f>SUM(I10:I19)</f>
        <v>390.25</v>
      </c>
      <c r="J20" s="19"/>
      <c r="K20" s="19"/>
      <c r="L20" s="61"/>
      <c r="M20" s="61"/>
      <c r="N20" s="61"/>
    </row>
    <row r="21" spans="1:14" ht="17.25" x14ac:dyDescent="0.25">
      <c r="A21" s="60" t="s">
        <v>28</v>
      </c>
      <c r="B21" s="60"/>
      <c r="C21" s="60"/>
      <c r="D21" s="60"/>
      <c r="E21" s="20">
        <f>D5-F20</f>
        <v>9.25</v>
      </c>
      <c r="F21" s="21"/>
      <c r="G21" s="21"/>
      <c r="H21" s="21"/>
      <c r="I21" s="21"/>
      <c r="J21" s="21"/>
      <c r="K21" s="22"/>
      <c r="L21" s="61"/>
      <c r="M21" s="61"/>
      <c r="N21" s="61"/>
    </row>
    <row r="22" spans="1:14" ht="16.5" x14ac:dyDescent="0.25">
      <c r="A22" s="61"/>
      <c r="B22" s="61"/>
      <c r="C22" s="61"/>
      <c r="D22" s="61"/>
      <c r="E22" s="61"/>
      <c r="F22" s="23"/>
      <c r="G22" s="23"/>
      <c r="H22" s="23"/>
      <c r="I22" s="23"/>
      <c r="J22" s="23"/>
      <c r="K22" s="24"/>
      <c r="L22" s="61"/>
      <c r="M22" s="61"/>
      <c r="N22" s="61"/>
    </row>
    <row r="23" spans="1:14" ht="17.25" x14ac:dyDescent="0.25">
      <c r="A23" s="57" t="s">
        <v>13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14" ht="45" x14ac:dyDescent="0.25">
      <c r="A24" s="7" t="s">
        <v>14</v>
      </c>
      <c r="B24" s="7" t="s">
        <v>15</v>
      </c>
      <c r="C24" s="8" t="s">
        <v>16</v>
      </c>
      <c r="D24" s="7" t="s">
        <v>17</v>
      </c>
      <c r="E24" s="8" t="s">
        <v>18</v>
      </c>
      <c r="F24" s="8" t="s">
        <v>19</v>
      </c>
      <c r="G24" s="8" t="s">
        <v>29</v>
      </c>
      <c r="H24" s="8" t="s">
        <v>30</v>
      </c>
      <c r="I24" s="8" t="s">
        <v>21</v>
      </c>
      <c r="J24" s="8" t="s">
        <v>22</v>
      </c>
      <c r="K24" s="8" t="s">
        <v>23</v>
      </c>
      <c r="L24" s="7" t="s">
        <v>24</v>
      </c>
      <c r="M24" s="7" t="s">
        <v>25</v>
      </c>
      <c r="N24" s="8" t="s">
        <v>26</v>
      </c>
    </row>
    <row r="25" spans="1:14" ht="33" x14ac:dyDescent="0.25">
      <c r="A25" s="2">
        <v>1</v>
      </c>
      <c r="B25" s="10" t="s">
        <v>50</v>
      </c>
      <c r="C25" s="25">
        <v>45849</v>
      </c>
      <c r="D25" s="11" t="s">
        <v>42</v>
      </c>
      <c r="E25" s="26">
        <v>300</v>
      </c>
      <c r="F25" s="26">
        <v>220</v>
      </c>
      <c r="G25" s="17">
        <v>4.42</v>
      </c>
      <c r="H25" s="17"/>
      <c r="I25" s="26">
        <f>SUM(E25-F25)</f>
        <v>80</v>
      </c>
      <c r="J25" s="13" t="s">
        <v>43</v>
      </c>
      <c r="K25" s="14">
        <v>8841</v>
      </c>
      <c r="L25" s="27" t="s">
        <v>67</v>
      </c>
      <c r="M25" s="27" t="s">
        <v>68</v>
      </c>
      <c r="N25" s="28">
        <v>45849</v>
      </c>
    </row>
    <row r="26" spans="1:14" ht="16.5" x14ac:dyDescent="0.25">
      <c r="A26" s="2">
        <v>2</v>
      </c>
      <c r="B26" s="6"/>
      <c r="C26" s="25"/>
      <c r="D26" s="6"/>
      <c r="E26" s="26"/>
      <c r="F26" s="26"/>
      <c r="G26" s="17"/>
      <c r="H26" s="17"/>
      <c r="I26" s="17"/>
      <c r="J26" s="29"/>
      <c r="K26" s="14"/>
      <c r="L26" s="2"/>
      <c r="M26" s="2"/>
      <c r="N26" s="1"/>
    </row>
    <row r="27" spans="1:14" ht="16.5" customHeight="1" x14ac:dyDescent="0.25">
      <c r="A27" s="48">
        <v>8</v>
      </c>
      <c r="B27" s="6"/>
      <c r="C27" s="25"/>
      <c r="D27" s="6"/>
      <c r="E27" s="30"/>
      <c r="F27" s="30"/>
      <c r="G27" s="17"/>
      <c r="H27" s="17"/>
      <c r="I27" s="17"/>
      <c r="J27" s="13"/>
      <c r="K27" s="14"/>
      <c r="L27" s="6"/>
      <c r="M27" s="11"/>
      <c r="N27" s="1"/>
    </row>
    <row r="28" spans="1:14" ht="16.5" x14ac:dyDescent="0.25">
      <c r="A28" s="2">
        <v>9</v>
      </c>
      <c r="B28" s="6"/>
      <c r="C28" s="25"/>
      <c r="D28" s="6"/>
      <c r="E28" s="17"/>
      <c r="F28" s="17"/>
      <c r="G28" s="17"/>
      <c r="H28" s="17"/>
      <c r="I28" s="17">
        <f t="shared" ref="I28" si="1">E28-F28</f>
        <v>0</v>
      </c>
      <c r="J28" s="17"/>
      <c r="K28" s="14"/>
      <c r="L28" s="2"/>
      <c r="M28" s="2"/>
      <c r="N28" s="1"/>
    </row>
    <row r="29" spans="1:14" ht="16.5" x14ac:dyDescent="0.25">
      <c r="A29" s="58" t="s">
        <v>31</v>
      </c>
      <c r="B29" s="58"/>
      <c r="C29" s="58"/>
      <c r="D29" s="58"/>
      <c r="E29" s="17">
        <f>SUM(E25:E28)</f>
        <v>300</v>
      </c>
      <c r="F29" s="17">
        <f>SUM(F25:F28)</f>
        <v>220</v>
      </c>
      <c r="G29" s="17">
        <f>SUM(G25:G28)</f>
        <v>4.42</v>
      </c>
      <c r="H29" s="17">
        <f>SUM(H25:H28)</f>
        <v>0</v>
      </c>
      <c r="I29" s="17">
        <f>SUM(I25:I28)</f>
        <v>80</v>
      </c>
      <c r="J29" s="19"/>
      <c r="K29" s="19"/>
      <c r="L29" s="59"/>
      <c r="M29" s="59"/>
      <c r="N29" s="59"/>
    </row>
    <row r="30" spans="1:14" ht="17.25" x14ac:dyDescent="0.25">
      <c r="A30" s="60" t="s">
        <v>32</v>
      </c>
      <c r="B30" s="60"/>
      <c r="C30" s="60"/>
      <c r="D30" s="60"/>
      <c r="E30" s="20">
        <f>J5-F29</f>
        <v>1149</v>
      </c>
      <c r="F30" s="21"/>
      <c r="G30" s="21"/>
      <c r="H30" s="21"/>
      <c r="I30" s="21"/>
      <c r="J30" s="21"/>
      <c r="K30" s="22"/>
      <c r="L30" s="59"/>
      <c r="M30" s="59"/>
      <c r="N30" s="59"/>
    </row>
    <row r="31" spans="1:14" ht="16.5" x14ac:dyDescent="0.25">
      <c r="A31" s="61"/>
      <c r="B31" s="61"/>
      <c r="C31" s="61"/>
      <c r="D31" s="61"/>
      <c r="E31" s="61"/>
      <c r="F31" s="23"/>
      <c r="G31" s="23"/>
      <c r="H31" s="23"/>
      <c r="I31" s="23"/>
      <c r="J31" s="23"/>
      <c r="K31" s="24"/>
      <c r="L31" s="59"/>
      <c r="M31" s="59"/>
      <c r="N31" s="59"/>
    </row>
    <row r="32" spans="1:14" ht="17.25" x14ac:dyDescent="0.25">
      <c r="A32" s="60" t="s">
        <v>33</v>
      </c>
      <c r="B32" s="60"/>
      <c r="C32" s="60"/>
      <c r="D32" s="60"/>
      <c r="E32" s="20">
        <f>E30+E21</f>
        <v>1158.25</v>
      </c>
      <c r="F32" s="21"/>
      <c r="G32" s="21"/>
      <c r="H32" s="21"/>
      <c r="I32" s="21"/>
      <c r="J32" s="21"/>
      <c r="K32" s="31"/>
      <c r="L32" s="32"/>
      <c r="M32" s="32"/>
      <c r="N32" s="32"/>
    </row>
    <row r="33" spans="1:14" ht="17.25" x14ac:dyDescent="0.25">
      <c r="A33" s="53" t="s">
        <v>34</v>
      </c>
      <c r="B33" s="53"/>
      <c r="C33" s="53"/>
      <c r="D33" s="53"/>
      <c r="E33" s="33">
        <f>G29</f>
        <v>4.42</v>
      </c>
      <c r="F33" s="21"/>
      <c r="G33" s="21"/>
      <c r="H33" s="21"/>
      <c r="I33" s="21"/>
      <c r="J33" s="21"/>
      <c r="K33" s="34"/>
      <c r="L33" s="32"/>
      <c r="M33" s="32"/>
      <c r="N33" s="32"/>
    </row>
    <row r="34" spans="1:14" ht="17.25" x14ac:dyDescent="0.25">
      <c r="A34" s="53" t="s">
        <v>35</v>
      </c>
      <c r="B34" s="53"/>
      <c r="C34" s="53"/>
      <c r="D34" s="53"/>
      <c r="E34" s="33">
        <f>H29+G20</f>
        <v>0</v>
      </c>
      <c r="F34" s="21"/>
      <c r="G34" s="21"/>
      <c r="H34" s="21"/>
      <c r="I34" s="21"/>
      <c r="J34" s="21"/>
      <c r="K34" s="35"/>
      <c r="L34" s="32"/>
      <c r="M34" s="32"/>
      <c r="N34" s="32"/>
    </row>
    <row r="35" spans="1:14" ht="16.5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6"/>
      <c r="L35" s="32"/>
      <c r="M35" s="32"/>
      <c r="N35" s="32"/>
    </row>
    <row r="36" spans="1:14" ht="16.5" x14ac:dyDescent="0.25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7"/>
      <c r="L36" s="38"/>
      <c r="M36" s="38"/>
      <c r="N36" s="39"/>
    </row>
    <row r="37" spans="1:14" ht="17.25" x14ac:dyDescent="0.25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0"/>
      <c r="L37" s="41"/>
      <c r="M37" s="41"/>
      <c r="N37" s="42"/>
    </row>
    <row r="38" spans="1:14" ht="17.25" x14ac:dyDescent="0.25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0"/>
      <c r="L38" s="41"/>
      <c r="M38" s="41"/>
      <c r="N38" s="42"/>
    </row>
    <row r="39" spans="1:14" ht="17.25" x14ac:dyDescent="0.25">
      <c r="A39" s="40" t="s">
        <v>36</v>
      </c>
      <c r="B39" s="41"/>
      <c r="C39" s="41"/>
      <c r="D39" s="43"/>
      <c r="E39" s="41" t="s">
        <v>37</v>
      </c>
      <c r="F39" s="41"/>
      <c r="G39" s="44"/>
      <c r="H39" s="44"/>
      <c r="I39" s="44"/>
      <c r="J39" s="45"/>
      <c r="K39" s="40" t="s">
        <v>36</v>
      </c>
      <c r="L39" s="46"/>
      <c r="M39" s="41" t="s">
        <v>37</v>
      </c>
      <c r="N39" s="47"/>
    </row>
    <row r="40" spans="1:14" ht="17.25" x14ac:dyDescent="0.25">
      <c r="A40" s="54" t="s">
        <v>38</v>
      </c>
      <c r="B40" s="55"/>
      <c r="C40" s="55"/>
      <c r="D40" s="55"/>
      <c r="E40" s="55"/>
      <c r="F40" s="55"/>
      <c r="G40" s="55"/>
      <c r="H40" s="55"/>
      <c r="I40" s="55"/>
      <c r="J40" s="56"/>
      <c r="K40" s="54" t="s">
        <v>39</v>
      </c>
      <c r="L40" s="55"/>
      <c r="M40" s="55"/>
      <c r="N40" s="56"/>
    </row>
  </sheetData>
  <mergeCells count="43">
    <mergeCell ref="G13:H13"/>
    <mergeCell ref="G16:H16"/>
    <mergeCell ref="G18:H18"/>
    <mergeCell ref="A3:B3"/>
    <mergeCell ref="E3:F3"/>
    <mergeCell ref="I3:K3"/>
    <mergeCell ref="A1:D1"/>
    <mergeCell ref="E1:F1"/>
    <mergeCell ref="G1:I1"/>
    <mergeCell ref="A2:E2"/>
    <mergeCell ref="F2:J2"/>
    <mergeCell ref="A4:E4"/>
    <mergeCell ref="F4:K4"/>
    <mergeCell ref="A5:C5"/>
    <mergeCell ref="D5:F5"/>
    <mergeCell ref="G5:I5"/>
    <mergeCell ref="J5:K5"/>
    <mergeCell ref="A22:E22"/>
    <mergeCell ref="L7:N7"/>
    <mergeCell ref="A8:N8"/>
    <mergeCell ref="G9:H9"/>
    <mergeCell ref="G10:H10"/>
    <mergeCell ref="G14:H14"/>
    <mergeCell ref="A7:E7"/>
    <mergeCell ref="G15:H15"/>
    <mergeCell ref="G19:H19"/>
    <mergeCell ref="A20:D20"/>
    <mergeCell ref="G20:H20"/>
    <mergeCell ref="L20:N22"/>
    <mergeCell ref="A21:D21"/>
    <mergeCell ref="G17:H17"/>
    <mergeCell ref="G11:H11"/>
    <mergeCell ref="G12:H12"/>
    <mergeCell ref="A33:D33"/>
    <mergeCell ref="A34:D34"/>
    <mergeCell ref="A40:J40"/>
    <mergeCell ref="K40:N40"/>
    <mergeCell ref="A23:N23"/>
    <mergeCell ref="A29:D29"/>
    <mergeCell ref="L29:N31"/>
    <mergeCell ref="A30:D30"/>
    <mergeCell ref="A31:E31"/>
    <mergeCell ref="A32:D32"/>
  </mergeCells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Prefeitura Municipal de Campinas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</cp:lastModifiedBy>
  <cp:lastPrinted>2025-07-14T14:20:54Z</cp:lastPrinted>
  <dcterms:created xsi:type="dcterms:W3CDTF">2025-06-06T18:35:05Z</dcterms:created>
  <dcterms:modified xsi:type="dcterms:W3CDTF">2025-07-14T14:23:53Z</dcterms:modified>
</cp:coreProperties>
</file>