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jpo-contabil\Documents\FJPO\Orçamento\"/>
    </mc:Choice>
  </mc:AlternateContent>
  <bookViews>
    <workbookView xWindow="0" yWindow="0" windowWidth="17893" windowHeight="8469"/>
  </bookViews>
  <sheets>
    <sheet name="março 2022" sheetId="1" r:id="rId1"/>
  </sheets>
  <calcPr calcId="152511"/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4" i="1"/>
  <c r="J13" i="1"/>
  <c r="J4" i="1"/>
  <c r="J7" i="1"/>
  <c r="J6" i="1"/>
  <c r="J5" i="1"/>
</calcChain>
</file>

<file path=xl/sharedStrings.xml><?xml version="1.0" encoding="utf-8"?>
<sst xmlns="http://schemas.openxmlformats.org/spreadsheetml/2006/main" count="63" uniqueCount="40">
  <si>
    <t>ORÇAMENTO ANUAL DA FUNDAÇÃO JOSÉ PEDRO DE OLIVEIRA APROVADO PELA LEI N° 16.181/2021 PARA O EXERCÍCIO DE 2022</t>
  </si>
  <si>
    <t>UNIDADE GESTORA: 614000 / UNIDADE ORÇAMENTÁRIA: 61401</t>
  </si>
  <si>
    <t>PROGRAMA</t>
  </si>
  <si>
    <t>AÇÃO</t>
  </si>
  <si>
    <t>ELEMENTO ECONÔMICO</t>
  </si>
  <si>
    <t>EMPENHADO</t>
  </si>
  <si>
    <t>Desenvolvimento da Fundação José Pedro de Oliveira</t>
  </si>
  <si>
    <t>Vencimentos e Vantagens Fixas - Pessoal Civil</t>
  </si>
  <si>
    <t>-</t>
  </si>
  <si>
    <t>Obrigações Patronais</t>
  </si>
  <si>
    <t>Obrigações Patronais - Intra-Orçamentário</t>
  </si>
  <si>
    <t>Material de Consumo</t>
  </si>
  <si>
    <t>Outros Serviços de Terceiros - Pessoa Física</t>
  </si>
  <si>
    <t>Outros Serviços de Terceiros - Pessoa Jurídica</t>
  </si>
  <si>
    <t>Auxílio Alimentação</t>
  </si>
  <si>
    <t>Obrigações Tributárias e Contributivas</t>
  </si>
  <si>
    <t>Equipamentos e Material Permanente</t>
  </si>
  <si>
    <t>Outros Serviços de Terceiros - Pessoa Jurídica - TAC</t>
  </si>
  <si>
    <t>Obras e Instalações</t>
  </si>
  <si>
    <t>TOTAL</t>
  </si>
  <si>
    <t>R$ 5.535.865,00</t>
  </si>
  <si>
    <t>R$ 191.820,00</t>
  </si>
  <si>
    <t>R$ 1.284.510,00</t>
  </si>
  <si>
    <t>R$ 125.000,00</t>
  </si>
  <si>
    <t>R$ 4.184.535,00</t>
  </si>
  <si>
    <t>R$ 780.115,31</t>
  </si>
  <si>
    <t>R$ 3.404.419,69</t>
  </si>
  <si>
    <r>
      <rPr>
        <b/>
        <sz val="10"/>
        <rFont val="Palatino Linotype"/>
        <family val="1"/>
      </rPr>
      <t>SALDO INICIAL R$
(A)</t>
    </r>
  </si>
  <si>
    <r>
      <rPr>
        <b/>
        <sz val="10"/>
        <rFont val="Palatino Linotype"/>
        <family val="1"/>
      </rPr>
      <t>CONTINGENCIADO
(B)</t>
    </r>
  </si>
  <si>
    <r>
      <rPr>
        <b/>
        <sz val="10"/>
        <rFont val="Palatino Linotype"/>
        <family val="1"/>
      </rPr>
      <t>BLOQUEADO
(C)</t>
    </r>
  </si>
  <si>
    <r>
      <rPr>
        <b/>
        <sz val="10"/>
        <rFont val="Palatino Linotype"/>
        <family val="1"/>
      </rPr>
      <t>SUPLEMENTADO
(D)</t>
    </r>
  </si>
  <si>
    <r>
      <rPr>
        <b/>
        <sz val="10"/>
        <rFont val="Palatino Linotype"/>
        <family val="1"/>
      </rPr>
      <t>LIBERADO
(A-B-C+D)</t>
    </r>
  </si>
  <si>
    <r>
      <rPr>
        <b/>
        <sz val="10"/>
        <rFont val="Palatino Linotype"/>
        <family val="1"/>
      </rPr>
      <t>ORÇAMENTO
DISPONÍVEL</t>
    </r>
  </si>
  <si>
    <r>
      <rPr>
        <sz val="10"/>
        <rFont val="Palatino Linotype"/>
        <family val="1"/>
      </rPr>
      <t>Concurso Público
04.122.3026.1235</t>
    </r>
  </si>
  <si>
    <r>
      <rPr>
        <sz val="10"/>
        <rFont val="Palatino Linotype"/>
        <family val="1"/>
      </rPr>
      <t>Evolução Funcional
04.122.3026.4237</t>
    </r>
  </si>
  <si>
    <r>
      <rPr>
        <sz val="10"/>
        <rFont val="Palatino Linotype"/>
        <family val="1"/>
      </rPr>
      <t>Ações em Unidades de Conservação, Áreas Especialmente Protegidas e Áreas Verdes
18.541.3026.1238</t>
    </r>
  </si>
  <si>
    <t>Manejo e Proteção - Conservação da ARIE Mata de Santa Genebra 
18.541.3026.1240</t>
  </si>
  <si>
    <t>Estruturação e Manutenção do Centro de Educação Ambiental - CEA Mata de Santa Genebra 
18.541.3026.1239</t>
  </si>
  <si>
    <t>Manutenção dos Serviços 
04.122.3026.4236</t>
  </si>
  <si>
    <t>Competência: março/2022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</si>
</sst>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F0F8EC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vertical="center" wrapText="1"/>
    </xf>
    <xf numFmtId="1" fontId="2" fillId="3" borderId="1" xfId="0" applyNumberFormat="1" applyFont="1" applyFill="1" applyBorder="1" applyAlignment="1">
      <alignment horizontal="right" vertical="top" shrinkToFit="1"/>
    </xf>
    <xf numFmtId="0" fontId="4" fillId="3" borderId="1" xfId="0" applyFont="1" applyFill="1" applyBorder="1" applyAlignment="1">
      <alignment horizontal="center" vertical="top" wrapText="1"/>
    </xf>
    <xf numFmtId="4" fontId="2" fillId="3" borderId="1" xfId="0" applyNumberFormat="1" applyFont="1" applyFill="1" applyBorder="1" applyAlignment="1">
      <alignment horizontal="right" vertical="top" shrinkToFit="1"/>
    </xf>
    <xf numFmtId="0" fontId="4" fillId="3" borderId="1" xfId="0" applyFont="1" applyFill="1" applyBorder="1" applyAlignment="1">
      <alignment horizontal="right" vertical="top" wrapText="1" indent="1"/>
    </xf>
    <xf numFmtId="2" fontId="2" fillId="3" borderId="1" xfId="0" applyNumberFormat="1" applyFont="1" applyFill="1" applyBorder="1" applyAlignment="1">
      <alignment horizontal="right" vertical="top" shrinkToFit="1"/>
    </xf>
    <xf numFmtId="0" fontId="3" fillId="2" borderId="1" xfId="0" applyFont="1" applyFill="1" applyBorder="1" applyAlignment="1">
      <alignment horizontal="right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right" vertical="top" shrinkToFit="1"/>
    </xf>
    <xf numFmtId="43" fontId="4" fillId="3" borderId="1" xfId="1" applyFont="1" applyFill="1" applyBorder="1" applyAlignment="1">
      <alignment horizontal="right" vertical="top" wrapText="1" indent="1"/>
    </xf>
    <xf numFmtId="43" fontId="3" fillId="2" borderId="1" xfId="1" applyFont="1" applyFill="1" applyBorder="1" applyAlignment="1">
      <alignment horizontal="right" vertical="top" wrapText="1"/>
    </xf>
    <xf numFmtId="43" fontId="2" fillId="0" borderId="0" xfId="1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right" vertical="center" wrapText="1" indent="2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center" textRotation="90" wrapText="1"/>
    </xf>
    <xf numFmtId="0" fontId="4" fillId="3" borderId="6" xfId="0" applyFont="1" applyFill="1" applyBorder="1" applyAlignment="1">
      <alignment horizontal="center" vertical="center" textRotation="90" wrapText="1"/>
    </xf>
    <xf numFmtId="0" fontId="4" fillId="3" borderId="7" xfId="0" applyFont="1" applyFill="1" applyBorder="1" applyAlignment="1">
      <alignment horizontal="center" vertical="center" textRotation="90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tabSelected="1" topLeftCell="A10" zoomScale="103" zoomScaleNormal="103" workbookViewId="0">
      <selection activeCell="C14" sqref="C14"/>
    </sheetView>
  </sheetViews>
  <sheetFormatPr defaultRowHeight="20" customHeight="1" x14ac:dyDescent="0.2"/>
  <cols>
    <col min="1" max="1" width="14.42578125" style="1" customWidth="1"/>
    <col min="2" max="2" width="53.140625" style="11" customWidth="1"/>
    <col min="3" max="3" width="9.42578125" style="1" customWidth="1"/>
    <col min="4" max="4" width="49.140625" style="1" customWidth="1"/>
    <col min="5" max="5" width="20.28515625" style="1" bestFit="1" customWidth="1"/>
    <col min="6" max="6" width="21.7109375" style="1" customWidth="1"/>
    <col min="7" max="7" width="14.85546875" style="1" bestFit="1" customWidth="1"/>
    <col min="8" max="8" width="20.140625" style="1" customWidth="1"/>
    <col min="9" max="9" width="14.85546875" style="1" bestFit="1" customWidth="1"/>
    <col min="10" max="10" width="15.140625" style="19" bestFit="1" customWidth="1"/>
    <col min="11" max="11" width="23.42578125" style="1" customWidth="1"/>
    <col min="12" max="16384" width="9.140625" style="1"/>
  </cols>
  <sheetData>
    <row r="1" spans="1:11" ht="20" customHeight="1" x14ac:dyDescent="0.2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5"/>
    </row>
    <row r="2" spans="1:11" ht="20" customHeight="1" x14ac:dyDescent="0.2">
      <c r="A2" s="23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5"/>
    </row>
    <row r="3" spans="1:11" s="14" customFormat="1" ht="39.950000000000003" customHeight="1" x14ac:dyDescent="0.2">
      <c r="A3" s="12" t="s">
        <v>2</v>
      </c>
      <c r="B3" s="12" t="s">
        <v>3</v>
      </c>
      <c r="C3" s="20" t="s">
        <v>4</v>
      </c>
      <c r="D3" s="21"/>
      <c r="E3" s="13" t="s">
        <v>27</v>
      </c>
      <c r="F3" s="13" t="s">
        <v>28</v>
      </c>
      <c r="G3" s="13" t="s">
        <v>29</v>
      </c>
      <c r="H3" s="13" t="s">
        <v>30</v>
      </c>
      <c r="I3" s="13" t="s">
        <v>31</v>
      </c>
      <c r="J3" s="15" t="s">
        <v>5</v>
      </c>
      <c r="K3" s="13" t="s">
        <v>32</v>
      </c>
    </row>
    <row r="4" spans="1:11" ht="20" customHeight="1" x14ac:dyDescent="0.3">
      <c r="A4" s="26" t="s">
        <v>6</v>
      </c>
      <c r="B4" s="29" t="s">
        <v>38</v>
      </c>
      <c r="C4" s="4">
        <v>319011</v>
      </c>
      <c r="D4" s="5" t="s">
        <v>7</v>
      </c>
      <c r="E4" s="6">
        <v>2930828</v>
      </c>
      <c r="F4" s="7" t="s">
        <v>8</v>
      </c>
      <c r="G4" s="7" t="s">
        <v>8</v>
      </c>
      <c r="H4" s="2"/>
      <c r="I4" s="6">
        <v>2930828</v>
      </c>
      <c r="J4" s="16">
        <f>400034.21+236682.88</f>
        <v>636717.09000000008</v>
      </c>
      <c r="K4" s="6">
        <f>I4-J4</f>
        <v>2294110.91</v>
      </c>
    </row>
    <row r="5" spans="1:11" ht="20" customHeight="1" x14ac:dyDescent="0.3">
      <c r="A5" s="27"/>
      <c r="B5" s="30"/>
      <c r="C5" s="4">
        <v>319013</v>
      </c>
      <c r="D5" s="5" t="s">
        <v>9</v>
      </c>
      <c r="E5" s="6">
        <v>295767</v>
      </c>
      <c r="F5" s="7" t="s">
        <v>8</v>
      </c>
      <c r="G5" s="7" t="s">
        <v>8</v>
      </c>
      <c r="H5" s="2"/>
      <c r="I5" s="6">
        <v>295767</v>
      </c>
      <c r="J5" s="16">
        <f>39579.47+20018.54</f>
        <v>59598.01</v>
      </c>
      <c r="K5" s="6">
        <f t="shared" ref="K5:K25" si="0">I5-J5</f>
        <v>236168.99</v>
      </c>
    </row>
    <row r="6" spans="1:11" ht="20" customHeight="1" x14ac:dyDescent="0.3">
      <c r="A6" s="27"/>
      <c r="B6" s="30"/>
      <c r="C6" s="4">
        <v>319113</v>
      </c>
      <c r="D6" s="5" t="s">
        <v>10</v>
      </c>
      <c r="E6" s="6">
        <v>327604</v>
      </c>
      <c r="F6" s="7" t="s">
        <v>8</v>
      </c>
      <c r="G6" s="7" t="s">
        <v>8</v>
      </c>
      <c r="H6" s="2"/>
      <c r="I6" s="6">
        <v>327604</v>
      </c>
      <c r="J6" s="16">
        <f>38647.02+18243.32+938.6+208.26</f>
        <v>58037.2</v>
      </c>
      <c r="K6" s="6">
        <f t="shared" si="0"/>
        <v>269566.8</v>
      </c>
    </row>
    <row r="7" spans="1:11" ht="20" customHeight="1" x14ac:dyDescent="0.3">
      <c r="A7" s="27"/>
      <c r="B7" s="30"/>
      <c r="C7" s="4">
        <v>339030</v>
      </c>
      <c r="D7" s="5" t="s">
        <v>11</v>
      </c>
      <c r="E7" s="6">
        <v>185700</v>
      </c>
      <c r="F7" s="6">
        <v>18570</v>
      </c>
      <c r="G7" s="6">
        <v>125347.5</v>
      </c>
      <c r="H7" s="2"/>
      <c r="I7" s="6">
        <v>41782.5</v>
      </c>
      <c r="J7" s="16">
        <f>27579.04+1239</f>
        <v>28818.04</v>
      </c>
      <c r="K7" s="6">
        <f t="shared" si="0"/>
        <v>12964.46</v>
      </c>
    </row>
    <row r="8" spans="1:11" ht="20" customHeight="1" x14ac:dyDescent="0.2">
      <c r="A8" s="27"/>
      <c r="B8" s="30"/>
      <c r="C8" s="4">
        <v>339030</v>
      </c>
      <c r="D8" s="5" t="s">
        <v>11</v>
      </c>
      <c r="E8" s="8">
        <v>0</v>
      </c>
      <c r="F8" s="8">
        <v>0</v>
      </c>
      <c r="G8" s="8">
        <v>0</v>
      </c>
      <c r="H8" s="6">
        <v>43000</v>
      </c>
      <c r="I8" s="6">
        <v>43000</v>
      </c>
      <c r="J8" s="16">
        <v>4307.28</v>
      </c>
      <c r="K8" s="6">
        <f t="shared" si="0"/>
        <v>38692.720000000001</v>
      </c>
    </row>
    <row r="9" spans="1:11" ht="20" customHeight="1" x14ac:dyDescent="0.3">
      <c r="A9" s="27"/>
      <c r="B9" s="30"/>
      <c r="C9" s="4">
        <v>339036</v>
      </c>
      <c r="D9" s="5" t="s">
        <v>12</v>
      </c>
      <c r="E9" s="6">
        <v>84960</v>
      </c>
      <c r="F9" s="6">
        <v>8496</v>
      </c>
      <c r="G9" s="6">
        <v>57348</v>
      </c>
      <c r="H9" s="2"/>
      <c r="I9" s="6">
        <v>19116</v>
      </c>
      <c r="J9" s="16">
        <v>19116</v>
      </c>
      <c r="K9" s="6">
        <f t="shared" si="0"/>
        <v>0</v>
      </c>
    </row>
    <row r="10" spans="1:11" ht="20" customHeight="1" x14ac:dyDescent="0.2">
      <c r="A10" s="27"/>
      <c r="B10" s="30"/>
      <c r="C10" s="4">
        <v>339036</v>
      </c>
      <c r="D10" s="5" t="s">
        <v>12</v>
      </c>
      <c r="E10" s="8">
        <v>0</v>
      </c>
      <c r="F10" s="8">
        <v>0</v>
      </c>
      <c r="G10" s="8">
        <v>0</v>
      </c>
      <c r="H10" s="6">
        <v>50000</v>
      </c>
      <c r="I10" s="6">
        <v>50000</v>
      </c>
      <c r="J10" s="16">
        <v>0</v>
      </c>
      <c r="K10" s="6">
        <f t="shared" si="0"/>
        <v>50000</v>
      </c>
    </row>
    <row r="11" spans="1:11" ht="20" customHeight="1" x14ac:dyDescent="0.3">
      <c r="A11" s="27"/>
      <c r="B11" s="30"/>
      <c r="C11" s="4">
        <v>339039</v>
      </c>
      <c r="D11" s="5" t="s">
        <v>13</v>
      </c>
      <c r="E11" s="6">
        <v>651900</v>
      </c>
      <c r="F11" s="6">
        <v>65190</v>
      </c>
      <c r="G11" s="6">
        <v>440032.5</v>
      </c>
      <c r="H11" s="2"/>
      <c r="I11" s="6">
        <v>146677.5</v>
      </c>
      <c r="J11" s="16">
        <v>126070.8</v>
      </c>
      <c r="K11" s="6">
        <f t="shared" si="0"/>
        <v>20606.699999999997</v>
      </c>
    </row>
    <row r="12" spans="1:11" ht="20" customHeight="1" x14ac:dyDescent="0.3">
      <c r="A12" s="27"/>
      <c r="B12" s="30"/>
      <c r="C12" s="4">
        <v>339046</v>
      </c>
      <c r="D12" s="5" t="s">
        <v>14</v>
      </c>
      <c r="E12" s="6">
        <v>327660</v>
      </c>
      <c r="F12" s="6">
        <v>32766</v>
      </c>
      <c r="G12" s="6">
        <v>221170.5</v>
      </c>
      <c r="H12" s="2"/>
      <c r="I12" s="6">
        <v>73723.5</v>
      </c>
      <c r="J12" s="16">
        <v>73723.5</v>
      </c>
      <c r="K12" s="6">
        <f t="shared" si="0"/>
        <v>0</v>
      </c>
    </row>
    <row r="13" spans="1:11" ht="20" customHeight="1" x14ac:dyDescent="0.3">
      <c r="A13" s="27"/>
      <c r="B13" s="31"/>
      <c r="C13" s="4">
        <v>339047</v>
      </c>
      <c r="D13" s="5" t="s">
        <v>15</v>
      </c>
      <c r="E13" s="6">
        <v>29980</v>
      </c>
      <c r="F13" s="6">
        <v>2998</v>
      </c>
      <c r="G13" s="6">
        <v>20236.5</v>
      </c>
      <c r="H13" s="2"/>
      <c r="I13" s="6">
        <v>6745.5</v>
      </c>
      <c r="J13" s="16">
        <f>4032.94+2032.76</f>
        <v>6065.7</v>
      </c>
      <c r="K13" s="6">
        <f t="shared" si="0"/>
        <v>679.80000000000018</v>
      </c>
    </row>
    <row r="14" spans="1:11" ht="39.950000000000003" customHeight="1" x14ac:dyDescent="0.2">
      <c r="A14" s="27"/>
      <c r="B14" s="10" t="s">
        <v>33</v>
      </c>
      <c r="C14" s="4">
        <v>319011</v>
      </c>
      <c r="D14" s="5" t="s">
        <v>7</v>
      </c>
      <c r="E14" s="6">
        <v>1000</v>
      </c>
      <c r="F14" s="7" t="s">
        <v>8</v>
      </c>
      <c r="G14" s="7" t="s">
        <v>8</v>
      </c>
      <c r="H14" s="3"/>
      <c r="I14" s="6">
        <v>1000</v>
      </c>
      <c r="J14" s="17">
        <v>0</v>
      </c>
      <c r="K14" s="6">
        <f t="shared" si="0"/>
        <v>1000</v>
      </c>
    </row>
    <row r="15" spans="1:11" ht="39.950000000000003" customHeight="1" x14ac:dyDescent="0.2">
      <c r="A15" s="27"/>
      <c r="B15" s="10" t="s">
        <v>34</v>
      </c>
      <c r="C15" s="4">
        <v>319011</v>
      </c>
      <c r="D15" s="5" t="s">
        <v>7</v>
      </c>
      <c r="E15" s="6">
        <v>62466</v>
      </c>
      <c r="F15" s="7" t="s">
        <v>8</v>
      </c>
      <c r="G15" s="7" t="s">
        <v>8</v>
      </c>
      <c r="H15" s="3"/>
      <c r="I15" s="6">
        <v>62466</v>
      </c>
      <c r="J15" s="17">
        <v>0</v>
      </c>
      <c r="K15" s="6">
        <f t="shared" si="0"/>
        <v>62466</v>
      </c>
    </row>
    <row r="16" spans="1:11" ht="20" customHeight="1" x14ac:dyDescent="0.3">
      <c r="A16" s="27"/>
      <c r="B16" s="32" t="s">
        <v>35</v>
      </c>
      <c r="C16" s="4">
        <v>339030</v>
      </c>
      <c r="D16" s="5" t="s">
        <v>11</v>
      </c>
      <c r="E16" s="6">
        <v>4000</v>
      </c>
      <c r="F16" s="8">
        <v>400</v>
      </c>
      <c r="G16" s="6">
        <v>2700</v>
      </c>
      <c r="H16" s="2"/>
      <c r="I16" s="8">
        <v>900</v>
      </c>
      <c r="J16" s="17">
        <v>0</v>
      </c>
      <c r="K16" s="6">
        <f t="shared" si="0"/>
        <v>900</v>
      </c>
    </row>
    <row r="17" spans="1:11" ht="29.95" customHeight="1" x14ac:dyDescent="0.3">
      <c r="A17" s="27"/>
      <c r="B17" s="33"/>
      <c r="C17" s="4">
        <v>339039</v>
      </c>
      <c r="D17" s="5" t="s">
        <v>13</v>
      </c>
      <c r="E17" s="6">
        <v>98000</v>
      </c>
      <c r="F17" s="6">
        <v>9800</v>
      </c>
      <c r="G17" s="6">
        <v>66150</v>
      </c>
      <c r="H17" s="2"/>
      <c r="I17" s="6">
        <v>22050</v>
      </c>
      <c r="J17" s="17">
        <v>0</v>
      </c>
      <c r="K17" s="6">
        <f t="shared" si="0"/>
        <v>22050</v>
      </c>
    </row>
    <row r="18" spans="1:11" ht="20" customHeight="1" x14ac:dyDescent="0.3">
      <c r="A18" s="27"/>
      <c r="B18" s="34" t="s">
        <v>37</v>
      </c>
      <c r="C18" s="4">
        <v>339030</v>
      </c>
      <c r="D18" s="5" t="s">
        <v>11</v>
      </c>
      <c r="E18" s="6">
        <v>1000</v>
      </c>
      <c r="F18" s="8">
        <v>100</v>
      </c>
      <c r="G18" s="8">
        <v>675</v>
      </c>
      <c r="H18" s="2"/>
      <c r="I18" s="8">
        <v>225</v>
      </c>
      <c r="J18" s="17">
        <v>0</v>
      </c>
      <c r="K18" s="6">
        <f t="shared" si="0"/>
        <v>225</v>
      </c>
    </row>
    <row r="19" spans="1:11" ht="20" customHeight="1" x14ac:dyDescent="0.3">
      <c r="A19" s="27"/>
      <c r="B19" s="35"/>
      <c r="C19" s="4">
        <v>339039</v>
      </c>
      <c r="D19" s="5" t="s">
        <v>13</v>
      </c>
      <c r="E19" s="6">
        <v>21000</v>
      </c>
      <c r="F19" s="6">
        <v>2100</v>
      </c>
      <c r="G19" s="6">
        <v>14175</v>
      </c>
      <c r="H19" s="2"/>
      <c r="I19" s="6">
        <v>4725</v>
      </c>
      <c r="J19" s="16">
        <v>0</v>
      </c>
      <c r="K19" s="6">
        <f t="shared" si="0"/>
        <v>4725</v>
      </c>
    </row>
    <row r="20" spans="1:11" ht="20" customHeight="1" x14ac:dyDescent="0.3">
      <c r="A20" s="27"/>
      <c r="B20" s="36"/>
      <c r="C20" s="4">
        <v>449052</v>
      </c>
      <c r="D20" s="5" t="s">
        <v>16</v>
      </c>
      <c r="E20" s="6">
        <v>5000</v>
      </c>
      <c r="F20" s="8">
        <v>500</v>
      </c>
      <c r="G20" s="8">
        <v>0</v>
      </c>
      <c r="H20" s="2"/>
      <c r="I20" s="6">
        <v>4500</v>
      </c>
      <c r="J20" s="17">
        <v>0</v>
      </c>
      <c r="K20" s="6">
        <f t="shared" si="0"/>
        <v>4500</v>
      </c>
    </row>
    <row r="21" spans="1:11" ht="20" customHeight="1" x14ac:dyDescent="0.3">
      <c r="A21" s="27"/>
      <c r="B21" s="29" t="s">
        <v>36</v>
      </c>
      <c r="C21" s="4">
        <v>339030</v>
      </c>
      <c r="D21" s="5" t="s">
        <v>11</v>
      </c>
      <c r="E21" s="6">
        <v>43000</v>
      </c>
      <c r="F21" s="6">
        <v>4300</v>
      </c>
      <c r="G21" s="6">
        <v>22125</v>
      </c>
      <c r="H21" s="2"/>
      <c r="I21" s="6">
        <v>16575</v>
      </c>
      <c r="J21" s="16">
        <v>16466.2</v>
      </c>
      <c r="K21" s="6">
        <f t="shared" si="0"/>
        <v>108.79999999999927</v>
      </c>
    </row>
    <row r="22" spans="1:11" ht="20" customHeight="1" x14ac:dyDescent="0.3">
      <c r="A22" s="27"/>
      <c r="B22" s="30"/>
      <c r="C22" s="4">
        <v>339039</v>
      </c>
      <c r="D22" s="5" t="s">
        <v>13</v>
      </c>
      <c r="E22" s="6">
        <v>312000</v>
      </c>
      <c r="F22" s="6">
        <v>31200</v>
      </c>
      <c r="G22" s="6">
        <v>210600</v>
      </c>
      <c r="H22" s="2"/>
      <c r="I22" s="6">
        <v>70200</v>
      </c>
      <c r="J22" s="16">
        <v>32997</v>
      </c>
      <c r="K22" s="6">
        <f t="shared" si="0"/>
        <v>37203</v>
      </c>
    </row>
    <row r="23" spans="1:11" ht="20" customHeight="1" x14ac:dyDescent="0.2">
      <c r="A23" s="27"/>
      <c r="B23" s="30"/>
      <c r="C23" s="4">
        <v>339039</v>
      </c>
      <c r="D23" s="5" t="s">
        <v>17</v>
      </c>
      <c r="E23" s="7" t="s">
        <v>8</v>
      </c>
      <c r="F23" s="7" t="s">
        <v>8</v>
      </c>
      <c r="G23" s="7" t="s">
        <v>8</v>
      </c>
      <c r="H23" s="6">
        <v>32000</v>
      </c>
      <c r="I23" s="6">
        <v>32000</v>
      </c>
      <c r="J23" s="16">
        <v>32000</v>
      </c>
      <c r="K23" s="6">
        <f t="shared" si="0"/>
        <v>0</v>
      </c>
    </row>
    <row r="24" spans="1:11" ht="20" customHeight="1" x14ac:dyDescent="0.3">
      <c r="A24" s="27"/>
      <c r="B24" s="30"/>
      <c r="C24" s="4">
        <v>449051</v>
      </c>
      <c r="D24" s="5" t="s">
        <v>18</v>
      </c>
      <c r="E24" s="6">
        <v>100000</v>
      </c>
      <c r="F24" s="6">
        <v>10000</v>
      </c>
      <c r="G24" s="6">
        <v>67500</v>
      </c>
      <c r="H24" s="2"/>
      <c r="I24" s="6">
        <v>22500</v>
      </c>
      <c r="J24" s="17">
        <v>0</v>
      </c>
      <c r="K24" s="6">
        <f t="shared" si="0"/>
        <v>22500</v>
      </c>
    </row>
    <row r="25" spans="1:11" ht="20" customHeight="1" x14ac:dyDescent="0.3">
      <c r="A25" s="28"/>
      <c r="B25" s="31"/>
      <c r="C25" s="4">
        <v>449052</v>
      </c>
      <c r="D25" s="5" t="s">
        <v>16</v>
      </c>
      <c r="E25" s="6">
        <v>54000</v>
      </c>
      <c r="F25" s="6">
        <v>5400</v>
      </c>
      <c r="G25" s="6">
        <v>36450</v>
      </c>
      <c r="H25" s="2"/>
      <c r="I25" s="6">
        <v>12150</v>
      </c>
      <c r="J25" s="17">
        <v>0</v>
      </c>
      <c r="K25" s="6">
        <f t="shared" si="0"/>
        <v>12150</v>
      </c>
    </row>
    <row r="26" spans="1:11" ht="20" customHeight="1" x14ac:dyDescent="0.2">
      <c r="A26" s="23" t="s">
        <v>19</v>
      </c>
      <c r="B26" s="24"/>
      <c r="C26" s="24"/>
      <c r="D26" s="25"/>
      <c r="E26" s="9" t="s">
        <v>20</v>
      </c>
      <c r="F26" s="9" t="s">
        <v>21</v>
      </c>
      <c r="G26" s="9" t="s">
        <v>22</v>
      </c>
      <c r="H26" s="9" t="s">
        <v>23</v>
      </c>
      <c r="I26" s="9" t="s">
        <v>24</v>
      </c>
      <c r="J26" s="18" t="s">
        <v>25</v>
      </c>
      <c r="K26" s="9" t="s">
        <v>26</v>
      </c>
    </row>
    <row r="27" spans="1:11" ht="20" customHeight="1" x14ac:dyDescent="0.2">
      <c r="A27" s="22" t="s">
        <v>39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</row>
  </sheetData>
  <mergeCells count="10">
    <mergeCell ref="A26:D26"/>
    <mergeCell ref="A27:K27"/>
    <mergeCell ref="A1:K1"/>
    <mergeCell ref="A2:K2"/>
    <mergeCell ref="C3:D3"/>
    <mergeCell ref="A4:A25"/>
    <mergeCell ref="B4:B13"/>
    <mergeCell ref="B16:B17"/>
    <mergeCell ref="B18:B20"/>
    <mergeCell ref="B21:B25"/>
  </mergeCells>
  <pageMargins left="0.34" right="0.3" top="0.74803149606299213" bottom="0.7480314960629921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março 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</dc:creator>
  <cp:lastModifiedBy>fjpo-contabil</cp:lastModifiedBy>
  <cp:lastPrinted>2023-01-09T13:43:54Z</cp:lastPrinted>
  <dcterms:created xsi:type="dcterms:W3CDTF">2022-06-29T17:27:53Z</dcterms:created>
  <dcterms:modified xsi:type="dcterms:W3CDTF">2023-08-23T13:25:32Z</dcterms:modified>
</cp:coreProperties>
</file>