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jpo-contabil\Documents\FJPO\Orçamento\"/>
    </mc:Choice>
  </mc:AlternateContent>
  <bookViews>
    <workbookView xWindow="0" yWindow="0" windowWidth="17893" windowHeight="8469"/>
  </bookViews>
  <sheets>
    <sheet name="FEVEREIRO 2023 " sheetId="12" r:id="rId1"/>
  </sheets>
  <calcPr calcId="152511"/>
</workbook>
</file>

<file path=xl/calcChain.xml><?xml version="1.0" encoding="utf-8"?>
<calcChain xmlns="http://schemas.openxmlformats.org/spreadsheetml/2006/main">
  <c r="K8" i="12" l="1"/>
  <c r="K25" i="12"/>
  <c r="J25" i="12"/>
  <c r="I25" i="12"/>
  <c r="H25" i="12"/>
  <c r="G25" i="12"/>
  <c r="F25" i="12"/>
  <c r="E25" i="12"/>
  <c r="J24" i="12"/>
  <c r="L24" i="12" s="1"/>
  <c r="L23" i="12"/>
  <c r="J23" i="12"/>
  <c r="J22" i="12"/>
  <c r="L22" i="12" s="1"/>
  <c r="L21" i="12"/>
  <c r="J21" i="12"/>
  <c r="J20" i="12"/>
  <c r="L20" i="12" s="1"/>
  <c r="L19" i="12"/>
  <c r="J19" i="12"/>
  <c r="J18" i="12"/>
  <c r="L18" i="12" s="1"/>
  <c r="L17" i="12"/>
  <c r="J17" i="12"/>
  <c r="J16" i="12"/>
  <c r="L16" i="12" s="1"/>
  <c r="L15" i="12"/>
  <c r="J15" i="12"/>
  <c r="J14" i="12"/>
  <c r="L14" i="12" s="1"/>
  <c r="L13" i="12"/>
  <c r="J13" i="12"/>
  <c r="J12" i="12"/>
  <c r="L12" i="12" s="1"/>
  <c r="L11" i="12"/>
  <c r="J11" i="12"/>
  <c r="J10" i="12"/>
  <c r="L10" i="12" s="1"/>
  <c r="L9" i="12"/>
  <c r="J9" i="12"/>
  <c r="J8" i="12"/>
  <c r="L8" i="12" s="1"/>
  <c r="L7" i="12"/>
  <c r="J7" i="12"/>
  <c r="J6" i="12"/>
  <c r="L6" i="12" s="1"/>
  <c r="L5" i="12"/>
  <c r="J5" i="12"/>
  <c r="J4" i="12"/>
  <c r="L4" i="12" s="1"/>
  <c r="L25" i="12" l="1"/>
</calcChain>
</file>

<file path=xl/sharedStrings.xml><?xml version="1.0" encoding="utf-8"?>
<sst xmlns="http://schemas.openxmlformats.org/spreadsheetml/2006/main" count="43" uniqueCount="32">
  <si>
    <t>UNIDADE GESTORA: 614000 / UNIDADE ORÇAMENTÁRIA: 61401</t>
  </si>
  <si>
    <t>PROGRAMA</t>
  </si>
  <si>
    <t>AÇÃO</t>
  </si>
  <si>
    <t>ELEMENTO ECONÔMICO</t>
  </si>
  <si>
    <t>EMPENHADO</t>
  </si>
  <si>
    <t>Desenvolvimento da Fundação José Pedro de Oliveira</t>
  </si>
  <si>
    <t>Vencimentos e Vantagens Fixas - Pessoal Civil</t>
  </si>
  <si>
    <t>Obrigações Patronais</t>
  </si>
  <si>
    <t>Obrigações Patronais - Intra-Orçamentário</t>
  </si>
  <si>
    <t>Material de Consumo</t>
  </si>
  <si>
    <t>Outros Serviços de Terceiros - Pessoa Física</t>
  </si>
  <si>
    <t>Outros Serviços de Terceiros - Pessoa Jurídica</t>
  </si>
  <si>
    <t>Auxílio Alimentação</t>
  </si>
  <si>
    <t>Obrigações Tributárias e Contributivas</t>
  </si>
  <si>
    <t>Equipamentos e Material Permanente</t>
  </si>
  <si>
    <t>TOTAL</t>
  </si>
  <si>
    <r>
      <rPr>
        <b/>
        <sz val="10"/>
        <rFont val="Palatino Linotype"/>
        <family val="1"/>
      </rPr>
      <t>SALDO INICIAL R$
(A)</t>
    </r>
  </si>
  <si>
    <r>
      <rPr>
        <b/>
        <sz val="10"/>
        <rFont val="Palatino Linotype"/>
        <family val="1"/>
      </rPr>
      <t>CONTINGENCIADO
(B)</t>
    </r>
  </si>
  <si>
    <r>
      <rPr>
        <b/>
        <sz val="10"/>
        <rFont val="Palatino Linotype"/>
        <family val="1"/>
      </rPr>
      <t>BLOQUEADO
(C)</t>
    </r>
  </si>
  <si>
    <r>
      <rPr>
        <b/>
        <sz val="10"/>
        <rFont val="Palatino Linotype"/>
        <family val="1"/>
      </rPr>
      <t>SUPLEMENTADO
(D)</t>
    </r>
  </si>
  <si>
    <r>
      <rPr>
        <b/>
        <sz val="10"/>
        <rFont val="Palatino Linotype"/>
        <family val="1"/>
      </rPr>
      <t>LIBERADO
(A-B-C+D)</t>
    </r>
  </si>
  <si>
    <r>
      <rPr>
        <b/>
        <sz val="10"/>
        <rFont val="Palatino Linotype"/>
        <family val="1"/>
      </rPr>
      <t>ORÇAMENTO
DISPONÍVEL</t>
    </r>
  </si>
  <si>
    <r>
      <rPr>
        <sz val="10"/>
        <rFont val="Palatino Linotype"/>
        <family val="1"/>
      </rPr>
      <t>Concurso Público
04.122.3026.1235</t>
    </r>
  </si>
  <si>
    <r>
      <rPr>
        <sz val="10"/>
        <rFont val="Palatino Linotype"/>
        <family val="1"/>
      </rPr>
      <t>Evolução Funcional
04.122.3026.4237</t>
    </r>
  </si>
  <si>
    <r>
      <rPr>
        <sz val="10"/>
        <rFont val="Palatino Linotype"/>
        <family val="1"/>
      </rPr>
      <t>Ações em Unidades de Conservação, Áreas Especialmente Protegidas e Áreas Verdes
18.541.3026.1238</t>
    </r>
  </si>
  <si>
    <t>Manejo e Proteção - Conservação da ARIE Mata de Santa Genebra 
18.541.3026.1240</t>
  </si>
  <si>
    <t>Estruturação e Manutenção do Centro de Educação Ambiental - CEA Mata de Santa Genebra 
18.541.3026.1239</t>
  </si>
  <si>
    <t>Manutenção dos Serviços 
04.122.3026.4236</t>
  </si>
  <si>
    <t xml:space="preserve">ORÇAMENTO 
ATUAL </t>
  </si>
  <si>
    <t>Outras Despesas Variáveis - Pessoal Civil</t>
  </si>
  <si>
    <t>ORÇAMENTO ANUAL DA FUNDAÇÃO JOSÉ PEDRO DE OLIVEIRA APROVADO PELA LEI Nº 16.351/2022 PARA O EXERCÍCIO 2023</t>
  </si>
  <si>
    <t>Competência: fevereiro/2023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</si>
</sst>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R$&quot;\ #,##0.00;\-&quot;R$&quot;\ #,##0.00"/>
    <numFmt numFmtId="43" formatCode="_-* #,##0.00_-;\-* #,##0.00_-;_-* &quot;-&quot;??_-;_-@_-"/>
  </numFmts>
  <fonts count="6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  <font>
      <b/>
      <sz val="10"/>
      <color rgb="FF000000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0F8EC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left" vertical="top"/>
    </xf>
    <xf numFmtId="7" fontId="2" fillId="0" borderId="0" xfId="0" applyNumberFormat="1" applyFont="1" applyFill="1" applyBorder="1" applyAlignment="1">
      <alignment horizontal="left" vertical="top"/>
    </xf>
    <xf numFmtId="43" fontId="2" fillId="0" borderId="0" xfId="1" applyFont="1" applyFill="1" applyBorder="1" applyAlignment="1">
      <alignment horizontal="center" vertical="center"/>
    </xf>
    <xf numFmtId="43" fontId="2" fillId="0" borderId="0" xfId="0" applyNumberFormat="1" applyFont="1" applyFill="1" applyBorder="1" applyAlignment="1">
      <alignment horizontal="left" vertical="top"/>
    </xf>
    <xf numFmtId="1" fontId="2" fillId="3" borderId="1" xfId="0" applyNumberFormat="1" applyFont="1" applyFill="1" applyBorder="1" applyAlignment="1">
      <alignment horizontal="right" vertical="center" shrinkToFit="1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right" vertical="center" wrapText="1"/>
    </xf>
    <xf numFmtId="43" fontId="2" fillId="3" borderId="1" xfId="1" applyFont="1" applyFill="1" applyBorder="1" applyAlignment="1">
      <alignment horizontal="right" vertical="center" shrinkToFit="1"/>
    </xf>
    <xf numFmtId="0" fontId="2" fillId="3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right" vertical="center" shrinkToFi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right" vertical="center" wrapText="1" indent="2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3" borderId="7" xfId="0" applyFont="1" applyFill="1" applyBorder="1" applyAlignment="1">
      <alignment horizontal="center" vertical="center" textRotation="90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abSelected="1" zoomScale="80" zoomScaleNormal="80" workbookViewId="0">
      <selection activeCell="L28" sqref="L28"/>
    </sheetView>
  </sheetViews>
  <sheetFormatPr defaultRowHeight="20" customHeight="1" x14ac:dyDescent="0.2"/>
  <cols>
    <col min="1" max="1" width="14.42578125" style="1" customWidth="1"/>
    <col min="2" max="2" width="53.140625" style="2" customWidth="1"/>
    <col min="3" max="3" width="9.42578125" style="1" customWidth="1"/>
    <col min="4" max="4" width="49.140625" style="1" customWidth="1"/>
    <col min="5" max="5" width="20.28515625" style="1" customWidth="1"/>
    <col min="6" max="6" width="20.28515625" style="1" hidden="1" customWidth="1"/>
    <col min="7" max="7" width="21.7109375" style="7" customWidth="1"/>
    <col min="8" max="8" width="15" style="7" customWidth="1"/>
    <col min="9" max="9" width="19.28515625" style="7" customWidth="1"/>
    <col min="10" max="10" width="14.85546875" style="1" customWidth="1"/>
    <col min="11" max="11" width="15.140625" style="7" customWidth="1"/>
    <col min="12" max="12" width="15.140625" style="1" bestFit="1" customWidth="1"/>
    <col min="13" max="13" width="11.5703125" style="7" bestFit="1" customWidth="1"/>
    <col min="14" max="14" width="13.28515625" style="1" bestFit="1" customWidth="1"/>
    <col min="15" max="16384" width="9.140625" style="1"/>
  </cols>
  <sheetData>
    <row r="1" spans="1:14" ht="20" customHeight="1" x14ac:dyDescent="0.2">
      <c r="A1" s="23" t="s">
        <v>30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5"/>
    </row>
    <row r="2" spans="1:14" ht="20" customHeight="1" x14ac:dyDescent="0.2">
      <c r="A2" s="23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1:14" s="5" customFormat="1" ht="39.950000000000003" customHeight="1" x14ac:dyDescent="0.2">
      <c r="A3" s="3" t="s">
        <v>1</v>
      </c>
      <c r="B3" s="3" t="s">
        <v>2</v>
      </c>
      <c r="C3" s="20" t="s">
        <v>3</v>
      </c>
      <c r="D3" s="21"/>
      <c r="E3" s="4" t="s">
        <v>16</v>
      </c>
      <c r="F3" s="17" t="s">
        <v>28</v>
      </c>
      <c r="G3" s="18" t="s">
        <v>17</v>
      </c>
      <c r="H3" s="18" t="s">
        <v>18</v>
      </c>
      <c r="I3" s="18" t="s">
        <v>19</v>
      </c>
      <c r="J3" s="4" t="s">
        <v>20</v>
      </c>
      <c r="K3" s="6" t="s">
        <v>4</v>
      </c>
      <c r="L3" s="4" t="s">
        <v>21</v>
      </c>
      <c r="M3" s="9"/>
    </row>
    <row r="4" spans="1:14" ht="20" customHeight="1" x14ac:dyDescent="0.2">
      <c r="A4" s="33" t="s">
        <v>5</v>
      </c>
      <c r="B4" s="26" t="s">
        <v>27</v>
      </c>
      <c r="C4" s="11">
        <v>319011</v>
      </c>
      <c r="D4" s="12" t="s">
        <v>6</v>
      </c>
      <c r="E4" s="14">
        <v>3244205</v>
      </c>
      <c r="F4" s="14">
        <v>0</v>
      </c>
      <c r="G4" s="13">
        <v>0</v>
      </c>
      <c r="H4" s="13">
        <v>0</v>
      </c>
      <c r="I4" s="13">
        <v>0</v>
      </c>
      <c r="J4" s="14">
        <f t="shared" ref="J4:J25" si="0">E4-G4-H4+I4</f>
        <v>3244205</v>
      </c>
      <c r="K4" s="14">
        <v>496841.06</v>
      </c>
      <c r="L4" s="14">
        <f>J4-K4</f>
        <v>2747363.94</v>
      </c>
    </row>
    <row r="5" spans="1:14" ht="20" customHeight="1" x14ac:dyDescent="0.2">
      <c r="A5" s="34"/>
      <c r="B5" s="27"/>
      <c r="C5" s="11">
        <v>319013</v>
      </c>
      <c r="D5" s="12" t="s">
        <v>7</v>
      </c>
      <c r="E5" s="14">
        <v>305899</v>
      </c>
      <c r="F5" s="14">
        <v>0</v>
      </c>
      <c r="G5" s="13">
        <v>0</v>
      </c>
      <c r="H5" s="13">
        <v>0</v>
      </c>
      <c r="I5" s="13">
        <v>0</v>
      </c>
      <c r="J5" s="14">
        <f t="shared" si="0"/>
        <v>305899</v>
      </c>
      <c r="K5" s="14">
        <v>45096.89</v>
      </c>
      <c r="L5" s="14">
        <f t="shared" ref="L5:L24" si="1">J5-K5</f>
        <v>260802.11</v>
      </c>
    </row>
    <row r="6" spans="1:14" ht="20" customHeight="1" x14ac:dyDescent="0.2">
      <c r="A6" s="34"/>
      <c r="B6" s="27"/>
      <c r="C6" s="11">
        <v>319016</v>
      </c>
      <c r="D6" s="12" t="s">
        <v>29</v>
      </c>
      <c r="E6" s="14">
        <v>3200</v>
      </c>
      <c r="F6" s="14">
        <v>0</v>
      </c>
      <c r="G6" s="13">
        <v>0</v>
      </c>
      <c r="H6" s="13">
        <v>0</v>
      </c>
      <c r="I6" s="13">
        <v>0</v>
      </c>
      <c r="J6" s="14">
        <f t="shared" si="0"/>
        <v>3200</v>
      </c>
      <c r="K6" s="14">
        <v>442.46</v>
      </c>
      <c r="L6" s="14">
        <f t="shared" si="1"/>
        <v>2757.54</v>
      </c>
    </row>
    <row r="7" spans="1:14" ht="20" customHeight="1" x14ac:dyDescent="0.2">
      <c r="A7" s="34"/>
      <c r="B7" s="27"/>
      <c r="C7" s="11">
        <v>319113</v>
      </c>
      <c r="D7" s="12" t="s">
        <v>8</v>
      </c>
      <c r="E7" s="14">
        <v>368522</v>
      </c>
      <c r="F7" s="14">
        <v>0</v>
      </c>
      <c r="G7" s="13">
        <v>0</v>
      </c>
      <c r="H7" s="13">
        <v>0</v>
      </c>
      <c r="I7" s="13">
        <v>0</v>
      </c>
      <c r="J7" s="14">
        <f t="shared" si="0"/>
        <v>368522</v>
      </c>
      <c r="K7" s="14">
        <v>46839.360000000001</v>
      </c>
      <c r="L7" s="14">
        <f t="shared" si="1"/>
        <v>321682.64</v>
      </c>
    </row>
    <row r="8" spans="1:14" ht="20" customHeight="1" x14ac:dyDescent="0.2">
      <c r="A8" s="34"/>
      <c r="B8" s="27"/>
      <c r="C8" s="11">
        <v>339030</v>
      </c>
      <c r="D8" s="12" t="s">
        <v>9</v>
      </c>
      <c r="E8" s="14">
        <v>267000</v>
      </c>
      <c r="F8" s="14">
        <v>0</v>
      </c>
      <c r="G8" s="14">
        <v>47159</v>
      </c>
      <c r="H8" s="14">
        <v>164881</v>
      </c>
      <c r="I8" s="14">
        <v>0</v>
      </c>
      <c r="J8" s="14">
        <f t="shared" si="0"/>
        <v>54960</v>
      </c>
      <c r="K8" s="14">
        <f>47812.91-1017.89</f>
        <v>46795.020000000004</v>
      </c>
      <c r="L8" s="14">
        <f t="shared" si="1"/>
        <v>8164.9799999999959</v>
      </c>
      <c r="M8" s="7">
        <v>1017.89</v>
      </c>
      <c r="N8" s="10"/>
    </row>
    <row r="9" spans="1:14" ht="20" customHeight="1" x14ac:dyDescent="0.2">
      <c r="A9" s="34"/>
      <c r="B9" s="27"/>
      <c r="C9" s="11">
        <v>339036</v>
      </c>
      <c r="D9" s="12" t="s">
        <v>10</v>
      </c>
      <c r="E9" s="14">
        <v>150000</v>
      </c>
      <c r="F9" s="14">
        <v>0</v>
      </c>
      <c r="G9" s="14">
        <v>26494</v>
      </c>
      <c r="H9" s="14">
        <v>92629</v>
      </c>
      <c r="I9" s="14">
        <v>0</v>
      </c>
      <c r="J9" s="14">
        <f t="shared" si="0"/>
        <v>30877</v>
      </c>
      <c r="K9" s="14">
        <v>30877</v>
      </c>
      <c r="L9" s="14">
        <f t="shared" si="1"/>
        <v>0</v>
      </c>
      <c r="N9" s="10"/>
    </row>
    <row r="10" spans="1:14" ht="20" customHeight="1" x14ac:dyDescent="0.2">
      <c r="A10" s="34"/>
      <c r="B10" s="27"/>
      <c r="C10" s="11">
        <v>339039</v>
      </c>
      <c r="D10" s="12" t="s">
        <v>11</v>
      </c>
      <c r="E10" s="14">
        <v>689240</v>
      </c>
      <c r="F10" s="14">
        <v>0</v>
      </c>
      <c r="G10" s="14">
        <v>121738</v>
      </c>
      <c r="H10" s="14">
        <v>425626</v>
      </c>
      <c r="I10" s="14">
        <v>0</v>
      </c>
      <c r="J10" s="14">
        <f t="shared" si="0"/>
        <v>141876</v>
      </c>
      <c r="K10" s="14">
        <v>127639.35</v>
      </c>
      <c r="L10" s="14">
        <f t="shared" si="1"/>
        <v>14236.649999999994</v>
      </c>
      <c r="N10" s="10"/>
    </row>
    <row r="11" spans="1:14" ht="20" customHeight="1" x14ac:dyDescent="0.2">
      <c r="A11" s="34"/>
      <c r="B11" s="27"/>
      <c r="C11" s="11">
        <v>339039</v>
      </c>
      <c r="D11" s="12" t="s">
        <v>11</v>
      </c>
      <c r="E11" s="14">
        <v>1000</v>
      </c>
      <c r="F11" s="14"/>
      <c r="G11" s="14">
        <v>0</v>
      </c>
      <c r="H11" s="14">
        <v>0</v>
      </c>
      <c r="I11" s="14">
        <v>0</v>
      </c>
      <c r="J11" s="14">
        <f t="shared" si="0"/>
        <v>1000</v>
      </c>
      <c r="K11" s="14">
        <v>0</v>
      </c>
      <c r="L11" s="14">
        <f t="shared" si="1"/>
        <v>1000</v>
      </c>
      <c r="N11" s="10"/>
    </row>
    <row r="12" spans="1:14" ht="20" customHeight="1" x14ac:dyDescent="0.2">
      <c r="A12" s="34"/>
      <c r="B12" s="27"/>
      <c r="C12" s="11">
        <v>339046</v>
      </c>
      <c r="D12" s="12" t="s">
        <v>12</v>
      </c>
      <c r="E12" s="14">
        <v>417150</v>
      </c>
      <c r="F12" s="14">
        <v>0</v>
      </c>
      <c r="G12" s="14">
        <v>73680</v>
      </c>
      <c r="H12" s="14">
        <v>257602</v>
      </c>
      <c r="I12" s="14">
        <v>0</v>
      </c>
      <c r="J12" s="14">
        <f t="shared" si="0"/>
        <v>85868</v>
      </c>
      <c r="K12" s="14">
        <v>54405</v>
      </c>
      <c r="L12" s="14">
        <f t="shared" si="1"/>
        <v>31463</v>
      </c>
      <c r="N12" s="10"/>
    </row>
    <row r="13" spans="1:14" ht="20" customHeight="1" x14ac:dyDescent="0.2">
      <c r="A13" s="34"/>
      <c r="B13" s="28"/>
      <c r="C13" s="11">
        <v>339047</v>
      </c>
      <c r="D13" s="12" t="s">
        <v>13</v>
      </c>
      <c r="E13" s="14">
        <v>33029</v>
      </c>
      <c r="F13" s="14">
        <v>0</v>
      </c>
      <c r="G13" s="14">
        <v>5834</v>
      </c>
      <c r="H13" s="14">
        <v>20396</v>
      </c>
      <c r="I13" s="14">
        <v>0</v>
      </c>
      <c r="J13" s="14">
        <f t="shared" si="0"/>
        <v>6799</v>
      </c>
      <c r="K13" s="14">
        <v>4456.7</v>
      </c>
      <c r="L13" s="14">
        <f t="shared" si="1"/>
        <v>2342.3000000000002</v>
      </c>
      <c r="N13" s="10"/>
    </row>
    <row r="14" spans="1:14" ht="39.950000000000003" customHeight="1" x14ac:dyDescent="0.2">
      <c r="A14" s="34"/>
      <c r="B14" s="15" t="s">
        <v>22</v>
      </c>
      <c r="C14" s="11">
        <v>319011</v>
      </c>
      <c r="D14" s="12" t="s">
        <v>6</v>
      </c>
      <c r="E14" s="14">
        <v>1000</v>
      </c>
      <c r="F14" s="14">
        <v>0</v>
      </c>
      <c r="G14" s="13">
        <v>0</v>
      </c>
      <c r="H14" s="13">
        <v>0</v>
      </c>
      <c r="I14" s="13">
        <v>0</v>
      </c>
      <c r="J14" s="14">
        <f t="shared" si="0"/>
        <v>1000</v>
      </c>
      <c r="K14" s="13">
        <v>0</v>
      </c>
      <c r="L14" s="14">
        <f t="shared" si="1"/>
        <v>1000</v>
      </c>
      <c r="N14" s="10"/>
    </row>
    <row r="15" spans="1:14" ht="39.950000000000003" customHeight="1" x14ac:dyDescent="0.2">
      <c r="A15" s="34"/>
      <c r="B15" s="15" t="s">
        <v>23</v>
      </c>
      <c r="C15" s="11">
        <v>319011</v>
      </c>
      <c r="D15" s="12" t="s">
        <v>6</v>
      </c>
      <c r="E15" s="14">
        <v>58425</v>
      </c>
      <c r="F15" s="14">
        <v>0</v>
      </c>
      <c r="G15" s="13">
        <v>0</v>
      </c>
      <c r="H15" s="13">
        <v>0</v>
      </c>
      <c r="I15" s="13">
        <v>0</v>
      </c>
      <c r="J15" s="14">
        <f t="shared" si="0"/>
        <v>58425</v>
      </c>
      <c r="K15" s="13">
        <v>0</v>
      </c>
      <c r="L15" s="14">
        <f t="shared" si="1"/>
        <v>58425</v>
      </c>
      <c r="N15" s="10"/>
    </row>
    <row r="16" spans="1:14" ht="20" customHeight="1" x14ac:dyDescent="0.2">
      <c r="A16" s="34"/>
      <c r="B16" s="29" t="s">
        <v>24</v>
      </c>
      <c r="C16" s="11">
        <v>339030</v>
      </c>
      <c r="D16" s="12" t="s">
        <v>9</v>
      </c>
      <c r="E16" s="14">
        <v>3000</v>
      </c>
      <c r="F16" s="14">
        <v>0</v>
      </c>
      <c r="G16" s="14">
        <v>530</v>
      </c>
      <c r="H16" s="14">
        <v>1852</v>
      </c>
      <c r="I16" s="14">
        <v>0</v>
      </c>
      <c r="J16" s="14">
        <f t="shared" si="0"/>
        <v>618</v>
      </c>
      <c r="K16" s="13">
        <v>0</v>
      </c>
      <c r="L16" s="14">
        <f t="shared" si="1"/>
        <v>618</v>
      </c>
      <c r="N16" s="10"/>
    </row>
    <row r="17" spans="1:14" ht="20" customHeight="1" x14ac:dyDescent="0.2">
      <c r="A17" s="34"/>
      <c r="B17" s="30"/>
      <c r="C17" s="11">
        <v>339030</v>
      </c>
      <c r="D17" s="12" t="s">
        <v>9</v>
      </c>
      <c r="E17" s="14">
        <v>175000</v>
      </c>
      <c r="F17" s="14"/>
      <c r="G17" s="14">
        <v>0</v>
      </c>
      <c r="H17" s="14">
        <v>0</v>
      </c>
      <c r="I17" s="14"/>
      <c r="J17" s="14">
        <f t="shared" si="0"/>
        <v>175000</v>
      </c>
      <c r="K17" s="13">
        <v>0</v>
      </c>
      <c r="L17" s="14">
        <f t="shared" si="1"/>
        <v>175000</v>
      </c>
      <c r="N17" s="10"/>
    </row>
    <row r="18" spans="1:14" ht="29.95" customHeight="1" x14ac:dyDescent="0.2">
      <c r="A18" s="34"/>
      <c r="B18" s="31"/>
      <c r="C18" s="11">
        <v>339039</v>
      </c>
      <c r="D18" s="12" t="s">
        <v>11</v>
      </c>
      <c r="E18" s="14">
        <v>95000</v>
      </c>
      <c r="F18" s="14">
        <v>0</v>
      </c>
      <c r="G18" s="14">
        <v>16779</v>
      </c>
      <c r="H18" s="14">
        <v>58666</v>
      </c>
      <c r="I18" s="14">
        <v>0</v>
      </c>
      <c r="J18" s="14">
        <f t="shared" si="0"/>
        <v>19555</v>
      </c>
      <c r="K18" s="13">
        <v>18225</v>
      </c>
      <c r="L18" s="14">
        <f t="shared" si="1"/>
        <v>1330</v>
      </c>
      <c r="N18" s="10"/>
    </row>
    <row r="19" spans="1:14" ht="20" customHeight="1" x14ac:dyDescent="0.2">
      <c r="A19" s="34"/>
      <c r="B19" s="26" t="s">
        <v>26</v>
      </c>
      <c r="C19" s="11">
        <v>339030</v>
      </c>
      <c r="D19" s="12" t="s">
        <v>9</v>
      </c>
      <c r="E19" s="14">
        <v>2000</v>
      </c>
      <c r="F19" s="14">
        <v>0</v>
      </c>
      <c r="G19" s="14">
        <v>353</v>
      </c>
      <c r="H19" s="14">
        <v>1235</v>
      </c>
      <c r="I19" s="14">
        <v>0</v>
      </c>
      <c r="J19" s="14">
        <f t="shared" si="0"/>
        <v>412</v>
      </c>
      <c r="K19" s="13">
        <v>0</v>
      </c>
      <c r="L19" s="14">
        <f t="shared" si="1"/>
        <v>412</v>
      </c>
      <c r="N19" s="10"/>
    </row>
    <row r="20" spans="1:14" ht="20" customHeight="1" x14ac:dyDescent="0.2">
      <c r="A20" s="34"/>
      <c r="B20" s="27"/>
      <c r="C20" s="11">
        <v>339039</v>
      </c>
      <c r="D20" s="12" t="s">
        <v>11</v>
      </c>
      <c r="E20" s="14">
        <v>11000</v>
      </c>
      <c r="F20" s="14">
        <v>0</v>
      </c>
      <c r="G20" s="14">
        <v>1943</v>
      </c>
      <c r="H20" s="14">
        <v>6793</v>
      </c>
      <c r="I20" s="14">
        <v>0</v>
      </c>
      <c r="J20" s="14">
        <f t="shared" si="0"/>
        <v>2264</v>
      </c>
      <c r="K20" s="14">
        <v>1584</v>
      </c>
      <c r="L20" s="14">
        <f t="shared" si="1"/>
        <v>680</v>
      </c>
      <c r="N20" s="10"/>
    </row>
    <row r="21" spans="1:14" ht="20" customHeight="1" x14ac:dyDescent="0.2">
      <c r="A21" s="34"/>
      <c r="B21" s="26" t="s">
        <v>25</v>
      </c>
      <c r="C21" s="11">
        <v>339030</v>
      </c>
      <c r="D21" s="12" t="s">
        <v>9</v>
      </c>
      <c r="E21" s="14">
        <v>34000</v>
      </c>
      <c r="F21" s="14">
        <v>0</v>
      </c>
      <c r="G21" s="14">
        <v>6005</v>
      </c>
      <c r="H21" s="14">
        <v>20996</v>
      </c>
      <c r="I21" s="14">
        <v>0</v>
      </c>
      <c r="J21" s="14">
        <f t="shared" si="0"/>
        <v>6999</v>
      </c>
      <c r="K21" s="14">
        <v>0</v>
      </c>
      <c r="L21" s="14">
        <f t="shared" si="1"/>
        <v>6999</v>
      </c>
      <c r="M21" s="7">
        <v>3294</v>
      </c>
      <c r="N21" s="10"/>
    </row>
    <row r="22" spans="1:14" ht="20" customHeight="1" x14ac:dyDescent="0.2">
      <c r="A22" s="34"/>
      <c r="B22" s="27"/>
      <c r="C22" s="11">
        <v>339030</v>
      </c>
      <c r="D22" s="12" t="s">
        <v>9</v>
      </c>
      <c r="E22" s="14">
        <v>148952</v>
      </c>
      <c r="F22" s="14">
        <v>0</v>
      </c>
      <c r="G22" s="14">
        <v>0</v>
      </c>
      <c r="H22" s="14">
        <v>0</v>
      </c>
      <c r="I22" s="14">
        <v>0</v>
      </c>
      <c r="J22" s="14">
        <f t="shared" si="0"/>
        <v>148952</v>
      </c>
      <c r="K22" s="14">
        <v>15925</v>
      </c>
      <c r="L22" s="14">
        <f t="shared" si="1"/>
        <v>133027</v>
      </c>
      <c r="N22" s="10"/>
    </row>
    <row r="23" spans="1:14" ht="20" customHeight="1" x14ac:dyDescent="0.2">
      <c r="A23" s="34"/>
      <c r="B23" s="27"/>
      <c r="C23" s="11">
        <v>339039</v>
      </c>
      <c r="D23" s="12" t="s">
        <v>11</v>
      </c>
      <c r="E23" s="14">
        <v>373000</v>
      </c>
      <c r="F23" s="14">
        <v>0</v>
      </c>
      <c r="G23" s="14">
        <v>65881</v>
      </c>
      <c r="H23" s="14">
        <v>230339</v>
      </c>
      <c r="I23" s="14">
        <v>0</v>
      </c>
      <c r="J23" s="14">
        <f t="shared" si="0"/>
        <v>76780</v>
      </c>
      <c r="K23" s="14">
        <v>67350.45</v>
      </c>
      <c r="L23" s="14">
        <f t="shared" si="1"/>
        <v>9429.5500000000029</v>
      </c>
      <c r="N23" s="10"/>
    </row>
    <row r="24" spans="1:14" ht="20" customHeight="1" x14ac:dyDescent="0.2">
      <c r="A24" s="35"/>
      <c r="B24" s="28"/>
      <c r="C24" s="11">
        <v>449052</v>
      </c>
      <c r="D24" s="12" t="s">
        <v>14</v>
      </c>
      <c r="E24" s="14">
        <v>21173</v>
      </c>
      <c r="F24" s="14">
        <v>0</v>
      </c>
      <c r="G24" s="14">
        <v>3740</v>
      </c>
      <c r="H24" s="14">
        <v>13075</v>
      </c>
      <c r="I24" s="14">
        <v>0</v>
      </c>
      <c r="J24" s="14">
        <f t="shared" si="0"/>
        <v>4358</v>
      </c>
      <c r="K24" s="13">
        <v>0</v>
      </c>
      <c r="L24" s="14">
        <f t="shared" si="1"/>
        <v>4358</v>
      </c>
      <c r="N24" s="10"/>
    </row>
    <row r="25" spans="1:14" ht="20" customHeight="1" x14ac:dyDescent="0.2">
      <c r="A25" s="20" t="s">
        <v>15</v>
      </c>
      <c r="B25" s="32"/>
      <c r="C25" s="32"/>
      <c r="D25" s="21"/>
      <c r="E25" s="16">
        <f>SUM(E4:E24)</f>
        <v>6401795</v>
      </c>
      <c r="F25" s="16">
        <f>SUM(F4:F24)</f>
        <v>0</v>
      </c>
      <c r="G25" s="16">
        <f>SUM(G4:G24)</f>
        <v>370136</v>
      </c>
      <c r="H25" s="16">
        <f>SUM(H4:H24)</f>
        <v>1294090</v>
      </c>
      <c r="I25" s="16">
        <f>SUM(I4:I24)</f>
        <v>0</v>
      </c>
      <c r="J25" s="19">
        <f t="shared" si="0"/>
        <v>4737569</v>
      </c>
      <c r="K25" s="16">
        <f>SUM(K4:K24)</f>
        <v>956477.2899999998</v>
      </c>
      <c r="L25" s="16">
        <f>SUM(L4:L24)</f>
        <v>3781091.7099999995</v>
      </c>
      <c r="N25" s="10"/>
    </row>
    <row r="26" spans="1:14" ht="20" customHeight="1" x14ac:dyDescent="0.2">
      <c r="A26" s="22" t="s">
        <v>31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N26" s="10"/>
    </row>
    <row r="27" spans="1:14" ht="20" customHeight="1" x14ac:dyDescent="0.2">
      <c r="E27" s="10"/>
      <c r="F27" s="10"/>
      <c r="J27" s="10"/>
      <c r="L27" s="10"/>
    </row>
    <row r="28" spans="1:14" s="7" customFormat="1" ht="20" customHeight="1" x14ac:dyDescent="0.2">
      <c r="A28" s="1"/>
      <c r="B28" s="2"/>
      <c r="C28" s="1"/>
      <c r="D28" s="1"/>
      <c r="F28" s="8"/>
      <c r="J28" s="1"/>
      <c r="L28" s="10"/>
      <c r="N28" s="1"/>
    </row>
    <row r="29" spans="1:14" ht="20" customHeight="1" x14ac:dyDescent="0.2">
      <c r="E29" s="7"/>
    </row>
    <row r="30" spans="1:14" ht="20" customHeight="1" x14ac:dyDescent="0.2">
      <c r="E30" s="7"/>
    </row>
    <row r="31" spans="1:14" ht="20" customHeight="1" x14ac:dyDescent="0.2">
      <c r="E31" s="7"/>
    </row>
    <row r="32" spans="1:14" ht="20" customHeight="1" x14ac:dyDescent="0.2">
      <c r="E32" s="7"/>
    </row>
    <row r="33" spans="5:5" ht="20" customHeight="1" x14ac:dyDescent="0.2">
      <c r="E33" s="7"/>
    </row>
    <row r="34" spans="5:5" ht="20" customHeight="1" x14ac:dyDescent="0.2">
      <c r="E34" s="7"/>
    </row>
    <row r="35" spans="5:5" ht="20" customHeight="1" x14ac:dyDescent="0.2">
      <c r="E35" s="7"/>
    </row>
    <row r="36" spans="5:5" ht="20" customHeight="1" x14ac:dyDescent="0.2">
      <c r="E36" s="7"/>
    </row>
    <row r="37" spans="5:5" ht="20" customHeight="1" x14ac:dyDescent="0.2">
      <c r="E37" s="7"/>
    </row>
    <row r="38" spans="5:5" ht="20" customHeight="1" x14ac:dyDescent="0.2">
      <c r="E38" s="7"/>
    </row>
    <row r="39" spans="5:5" ht="20" customHeight="1" x14ac:dyDescent="0.2">
      <c r="E39" s="7"/>
    </row>
    <row r="40" spans="5:5" ht="20" customHeight="1" x14ac:dyDescent="0.2">
      <c r="E40" s="7"/>
    </row>
    <row r="41" spans="5:5" ht="20" customHeight="1" x14ac:dyDescent="0.2">
      <c r="E41" s="7"/>
    </row>
    <row r="42" spans="5:5" ht="20" customHeight="1" x14ac:dyDescent="0.2">
      <c r="E42" s="7"/>
    </row>
    <row r="43" spans="5:5" ht="20" customHeight="1" x14ac:dyDescent="0.2">
      <c r="E43" s="10"/>
    </row>
  </sheetData>
  <mergeCells count="10">
    <mergeCell ref="A25:D25"/>
    <mergeCell ref="A26:L26"/>
    <mergeCell ref="A1:L1"/>
    <mergeCell ref="A2:L2"/>
    <mergeCell ref="C3:D3"/>
    <mergeCell ref="A4:A24"/>
    <mergeCell ref="B4:B13"/>
    <mergeCell ref="B16:B18"/>
    <mergeCell ref="B19:B20"/>
    <mergeCell ref="B21:B24"/>
  </mergeCells>
  <pageMargins left="0.35433070866141736" right="0.31496062992125984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 2023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</dc:creator>
  <cp:lastModifiedBy>fjpo-contabil</cp:lastModifiedBy>
  <cp:lastPrinted>2023-04-25T15:03:55Z</cp:lastPrinted>
  <dcterms:created xsi:type="dcterms:W3CDTF">2022-06-29T17:27:53Z</dcterms:created>
  <dcterms:modified xsi:type="dcterms:W3CDTF">2023-08-23T14:38:27Z</dcterms:modified>
</cp:coreProperties>
</file>