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27374" windowHeight="10807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9" i="1"/>
  <c r="H29" i="1"/>
  <c r="G29" i="1"/>
  <c r="F29" i="1"/>
  <c r="E29" i="1"/>
  <c r="L28" i="1"/>
  <c r="J28" i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L16" i="1"/>
  <c r="J16" i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L6" i="1"/>
  <c r="J6" i="1"/>
  <c r="J5" i="1"/>
  <c r="L5" i="1" s="1"/>
  <c r="J4" i="1"/>
  <c r="L4" i="1" s="1"/>
  <c r="J29" i="1" l="1"/>
  <c r="L29" i="1"/>
</calcChain>
</file>

<file path=xl/sharedStrings.xml><?xml version="1.0" encoding="utf-8"?>
<sst xmlns="http://schemas.openxmlformats.org/spreadsheetml/2006/main" count="47" uniqueCount="33">
  <si>
    <t>ORÇAMENTO ANUAL DA FUNDAÇÃO JOSÉ PEDRO DE OLIVEIRA APROVADO PELA LEI Nº 16.351/2022 PARA O EXERCÍCIO 2023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</si>
  <si>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</si>
  <si>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</si>
  <si>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</si>
  <si>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</si>
  <si>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rFont val="Palatino Linotype"/>
        <family val="1"/>
      </rPr>
      <t>SALDO INICIAL R$
(A)</t>
    </r>
  </si>
  <si>
    <t xml:space="preserve">ORÇAMENTO 
ATUAL </t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</si>
  <si>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</si>
  <si>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</si>
  <si>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</si>
  <si>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</si>
  <si>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</si>
  <si>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r>
      <rPr>
        <b/>
        <sz val="10"/>
        <rFont val="Palatino Linotype"/>
        <family val="1"/>
      </rPr>
      <t>ORÇAMENTO
DISPONÍVEL</t>
    </r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</si>
  <si>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</si>
  <si>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</si>
  <si>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</si>
  <si>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</si>
  <si>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</si>
  <si>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</si>
  <si>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</si>
  <si>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</si>
  <si>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</si>
  <si>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</si>
  <si>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</si>
  <si>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</si>
  <si>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</si>
  <si>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</si>
  <si>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</si>
  <si>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</si>
  <si>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</si>
  <si>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</si>
  <si>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</si>
  <si>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Competência: outubro/2023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</si>
</sst>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3" fillId="0" borderId="0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right" vertical="center" shrinkToFit="1"/>
    </xf>
    <xf numFmtId="43" fontId="5" fillId="3" borderId="4" xfId="1" applyFont="1" applyFill="1" applyBorder="1" applyAlignment="1">
      <alignment horizontal="right" vertical="center" wrapText="1"/>
    </xf>
    <xf numFmtId="43" fontId="3" fillId="0" borderId="0" xfId="0" applyNumberFormat="1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right" vertical="center" shrinkToFit="1"/>
    </xf>
    <xf numFmtId="1" fontId="3" fillId="3" borderId="12" xfId="0" applyNumberFormat="1" applyFont="1" applyFill="1" applyBorder="1" applyAlignment="1">
      <alignment horizontal="right" vertical="center" shrinkToFit="1"/>
    </xf>
    <xf numFmtId="1" fontId="3" fillId="3" borderId="1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top"/>
    </xf>
    <xf numFmtId="7" fontId="3" fillId="0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shrinkToFit="1"/>
    </xf>
    <xf numFmtId="43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B4" workbookViewId="0">
      <selection sqref="A1:L30"/>
    </sheetView>
  </sheetViews>
  <sheetFormatPr defaultRowHeight="15" x14ac:dyDescent="0.25"/>
  <cols>
    <col min="1" max="1" width="14.42578125" style="2" customWidth="1"/>
    <col min="2" max="2" width="53.140625" style="20" customWidth="1"/>
    <col min="3" max="3" width="9.42578125" style="2" customWidth="1"/>
    <col min="4" max="4" width="55" style="2" bestFit="1" customWidth="1"/>
    <col min="5" max="6" width="20.28515625" style="2" customWidth="1"/>
    <col min="7" max="7" width="21.7109375" style="1" customWidth="1"/>
    <col min="8" max="8" width="15" style="43" customWidth="1"/>
    <col min="9" max="9" width="19.28515625" style="1" hidden="1" customWidth="1"/>
    <col min="10" max="10" width="14.85546875" style="1" customWidth="1"/>
    <col min="11" max="11" width="15.140625" style="1" customWidth="1"/>
    <col min="12" max="12" width="15.140625" style="1" bestFit="1" customWidth="1"/>
    <col min="13" max="16384" width="9.140625" style="2"/>
  </cols>
  <sheetData>
    <row r="1" spans="1:12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8" customFormat="1" ht="44.95" x14ac:dyDescent="0.25">
      <c r="A3" s="3" t="s">
        <v>2</v>
      </c>
      <c r="B3" s="3" t="s">
        <v>3</v>
      </c>
      <c r="C3" s="22" t="s">
        <v>4</v>
      </c>
      <c r="D3" s="24"/>
      <c r="E3" s="4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6" t="s">
        <v>12</v>
      </c>
    </row>
    <row r="4" spans="1:12" x14ac:dyDescent="0.25">
      <c r="A4" s="29" t="s">
        <v>13</v>
      </c>
      <c r="B4" s="32" t="s">
        <v>14</v>
      </c>
      <c r="C4" s="9">
        <v>319011</v>
      </c>
      <c r="D4" s="10" t="s">
        <v>15</v>
      </c>
      <c r="E4" s="11">
        <v>3244205</v>
      </c>
      <c r="F4" s="11">
        <v>3244205</v>
      </c>
      <c r="G4" s="12">
        <v>0</v>
      </c>
      <c r="H4" s="41">
        <v>0</v>
      </c>
      <c r="I4" s="12">
        <v>0</v>
      </c>
      <c r="J4" s="11">
        <f>F4-G4-H4+I4</f>
        <v>3244205</v>
      </c>
      <c r="K4" s="11">
        <v>2466654.29</v>
      </c>
      <c r="L4" s="11">
        <f>J4-K4</f>
        <v>777550.71</v>
      </c>
    </row>
    <row r="5" spans="1:12" x14ac:dyDescent="0.25">
      <c r="A5" s="30"/>
      <c r="B5" s="33"/>
      <c r="C5" s="9">
        <v>319013</v>
      </c>
      <c r="D5" s="10" t="s">
        <v>16</v>
      </c>
      <c r="E5" s="11">
        <v>305899</v>
      </c>
      <c r="F5" s="11">
        <v>305899</v>
      </c>
      <c r="G5" s="12">
        <v>0</v>
      </c>
      <c r="H5" s="41">
        <v>0</v>
      </c>
      <c r="I5" s="12">
        <v>0</v>
      </c>
      <c r="J5" s="11">
        <f t="shared" ref="J5:J28" si="0">F5-G5-H5+I5</f>
        <v>305899</v>
      </c>
      <c r="K5" s="11">
        <v>236838.41</v>
      </c>
      <c r="L5" s="11">
        <f t="shared" ref="L5:L28" si="1">J5-K5</f>
        <v>69060.59</v>
      </c>
    </row>
    <row r="6" spans="1:12" x14ac:dyDescent="0.25">
      <c r="A6" s="30"/>
      <c r="B6" s="33"/>
      <c r="C6" s="9">
        <v>319016</v>
      </c>
      <c r="D6" s="10" t="s">
        <v>17</v>
      </c>
      <c r="E6" s="11">
        <v>3200</v>
      </c>
      <c r="F6" s="11">
        <v>3200</v>
      </c>
      <c r="G6" s="12">
        <v>0</v>
      </c>
      <c r="H6" s="41">
        <v>0</v>
      </c>
      <c r="I6" s="12">
        <v>0</v>
      </c>
      <c r="J6" s="11">
        <f t="shared" si="0"/>
        <v>3200</v>
      </c>
      <c r="K6" s="11">
        <v>2444.92</v>
      </c>
      <c r="L6" s="11">
        <f t="shared" si="1"/>
        <v>755.07999999999993</v>
      </c>
    </row>
    <row r="7" spans="1:12" x14ac:dyDescent="0.25">
      <c r="A7" s="30"/>
      <c r="B7" s="33"/>
      <c r="C7" s="9">
        <v>319113</v>
      </c>
      <c r="D7" s="10" t="s">
        <v>18</v>
      </c>
      <c r="E7" s="11">
        <v>368522</v>
      </c>
      <c r="F7" s="11">
        <v>355522</v>
      </c>
      <c r="G7" s="12">
        <v>0</v>
      </c>
      <c r="H7" s="41">
        <v>0</v>
      </c>
      <c r="I7" s="12">
        <v>0</v>
      </c>
      <c r="J7" s="11">
        <f t="shared" si="0"/>
        <v>355522</v>
      </c>
      <c r="K7" s="11">
        <v>249811.98</v>
      </c>
      <c r="L7" s="11">
        <f t="shared" si="1"/>
        <v>105710.01999999999</v>
      </c>
    </row>
    <row r="8" spans="1:12" x14ac:dyDescent="0.25">
      <c r="A8" s="30"/>
      <c r="B8" s="33"/>
      <c r="C8" s="9">
        <v>339030</v>
      </c>
      <c r="D8" s="10" t="s">
        <v>19</v>
      </c>
      <c r="E8" s="11">
        <v>267000</v>
      </c>
      <c r="F8" s="11">
        <v>267000</v>
      </c>
      <c r="G8" s="11">
        <v>0</v>
      </c>
      <c r="H8" s="42">
        <v>0</v>
      </c>
      <c r="I8" s="11">
        <v>0</v>
      </c>
      <c r="J8" s="11">
        <f t="shared" si="0"/>
        <v>267000</v>
      </c>
      <c r="K8" s="11">
        <v>182337.57</v>
      </c>
      <c r="L8" s="11">
        <f t="shared" si="1"/>
        <v>84662.43</v>
      </c>
    </row>
    <row r="9" spans="1:12" x14ac:dyDescent="0.25">
      <c r="A9" s="30"/>
      <c r="B9" s="33"/>
      <c r="C9" s="9">
        <v>339030</v>
      </c>
      <c r="D9" s="10" t="s">
        <v>19</v>
      </c>
      <c r="E9" s="11">
        <v>0</v>
      </c>
      <c r="F9" s="11">
        <v>20000</v>
      </c>
      <c r="G9" s="11">
        <v>0</v>
      </c>
      <c r="H9" s="42">
        <v>0</v>
      </c>
      <c r="I9" s="11"/>
      <c r="J9" s="11">
        <f t="shared" si="0"/>
        <v>20000</v>
      </c>
      <c r="K9" s="11">
        <v>0</v>
      </c>
      <c r="L9" s="11">
        <f t="shared" si="1"/>
        <v>20000</v>
      </c>
    </row>
    <row r="10" spans="1:12" x14ac:dyDescent="0.25">
      <c r="A10" s="30"/>
      <c r="B10" s="33"/>
      <c r="C10" s="9">
        <v>339036</v>
      </c>
      <c r="D10" s="10" t="s">
        <v>20</v>
      </c>
      <c r="E10" s="11">
        <v>150000</v>
      </c>
      <c r="F10" s="11">
        <v>150000</v>
      </c>
      <c r="G10" s="11">
        <v>26494</v>
      </c>
      <c r="H10" s="42">
        <v>0</v>
      </c>
      <c r="I10" s="11">
        <v>0</v>
      </c>
      <c r="J10" s="11">
        <f t="shared" si="0"/>
        <v>123506</v>
      </c>
      <c r="K10" s="11">
        <v>112481.2</v>
      </c>
      <c r="L10" s="11">
        <f t="shared" si="1"/>
        <v>11024.800000000003</v>
      </c>
    </row>
    <row r="11" spans="1:12" x14ac:dyDescent="0.25">
      <c r="A11" s="30"/>
      <c r="B11" s="33"/>
      <c r="C11" s="9">
        <v>339039</v>
      </c>
      <c r="D11" s="10" t="s">
        <v>21</v>
      </c>
      <c r="E11" s="11">
        <v>689240</v>
      </c>
      <c r="F11" s="11">
        <v>689240</v>
      </c>
      <c r="G11" s="11">
        <v>0</v>
      </c>
      <c r="H11" s="42">
        <v>0</v>
      </c>
      <c r="I11" s="11">
        <v>0</v>
      </c>
      <c r="J11" s="11">
        <f t="shared" si="0"/>
        <v>689240</v>
      </c>
      <c r="K11" s="11">
        <v>490477.44</v>
      </c>
      <c r="L11" s="11">
        <f t="shared" si="1"/>
        <v>198762.56</v>
      </c>
    </row>
    <row r="12" spans="1:12" x14ac:dyDescent="0.25">
      <c r="A12" s="30"/>
      <c r="B12" s="33"/>
      <c r="C12" s="9">
        <v>339039</v>
      </c>
      <c r="D12" s="10" t="s">
        <v>21</v>
      </c>
      <c r="E12" s="11">
        <v>1000</v>
      </c>
      <c r="F12" s="11">
        <v>21000</v>
      </c>
      <c r="G12" s="11">
        <v>0</v>
      </c>
      <c r="H12" s="42">
        <v>0</v>
      </c>
      <c r="I12" s="11">
        <v>0</v>
      </c>
      <c r="J12" s="11">
        <f t="shared" si="0"/>
        <v>21000</v>
      </c>
      <c r="K12" s="11">
        <v>0</v>
      </c>
      <c r="L12" s="11">
        <f t="shared" si="1"/>
        <v>21000</v>
      </c>
    </row>
    <row r="13" spans="1:12" x14ac:dyDescent="0.25">
      <c r="A13" s="30"/>
      <c r="B13" s="33"/>
      <c r="C13" s="9">
        <v>339046</v>
      </c>
      <c r="D13" s="10" t="s">
        <v>22</v>
      </c>
      <c r="E13" s="11">
        <v>417150</v>
      </c>
      <c r="F13" s="11">
        <v>417150</v>
      </c>
      <c r="G13" s="11">
        <v>0</v>
      </c>
      <c r="H13" s="42">
        <v>0</v>
      </c>
      <c r="I13" s="11">
        <v>0</v>
      </c>
      <c r="J13" s="11">
        <f t="shared" si="0"/>
        <v>417150</v>
      </c>
      <c r="K13" s="11">
        <v>318978.67</v>
      </c>
      <c r="L13" s="11">
        <f t="shared" si="1"/>
        <v>98171.330000000016</v>
      </c>
    </row>
    <row r="14" spans="1:12" x14ac:dyDescent="0.25">
      <c r="A14" s="30"/>
      <c r="B14" s="33"/>
      <c r="C14" s="9">
        <v>339047</v>
      </c>
      <c r="D14" s="10" t="s">
        <v>23</v>
      </c>
      <c r="E14" s="11">
        <v>33029</v>
      </c>
      <c r="F14" s="11">
        <v>33029</v>
      </c>
      <c r="G14" s="11">
        <v>0</v>
      </c>
      <c r="H14" s="42">
        <v>0</v>
      </c>
      <c r="I14" s="11">
        <v>0</v>
      </c>
      <c r="J14" s="11">
        <f t="shared" si="0"/>
        <v>33029</v>
      </c>
      <c r="K14" s="11">
        <v>23870.13</v>
      </c>
      <c r="L14" s="11">
        <f t="shared" si="1"/>
        <v>9158.869999999999</v>
      </c>
    </row>
    <row r="15" spans="1:12" x14ac:dyDescent="0.25">
      <c r="A15" s="30"/>
      <c r="B15" s="34"/>
      <c r="C15" s="9">
        <v>339139</v>
      </c>
      <c r="D15" s="10" t="s">
        <v>24</v>
      </c>
      <c r="E15" s="11">
        <v>0</v>
      </c>
      <c r="F15" s="11">
        <v>13000</v>
      </c>
      <c r="G15" s="11">
        <v>0</v>
      </c>
      <c r="H15" s="42">
        <v>0</v>
      </c>
      <c r="I15" s="11">
        <v>0</v>
      </c>
      <c r="J15" s="11">
        <f t="shared" si="0"/>
        <v>13000</v>
      </c>
      <c r="K15" s="11">
        <v>13000</v>
      </c>
      <c r="L15" s="11">
        <f t="shared" si="1"/>
        <v>0</v>
      </c>
    </row>
    <row r="16" spans="1:12" ht="29.95" x14ac:dyDescent="0.25">
      <c r="A16" s="30"/>
      <c r="B16" s="14" t="s">
        <v>25</v>
      </c>
      <c r="C16" s="9">
        <v>319011</v>
      </c>
      <c r="D16" s="10" t="s">
        <v>15</v>
      </c>
      <c r="E16" s="11">
        <v>1000</v>
      </c>
      <c r="F16" s="11">
        <v>1000</v>
      </c>
      <c r="G16" s="12">
        <v>0</v>
      </c>
      <c r="H16" s="41">
        <v>0</v>
      </c>
      <c r="I16" s="12">
        <v>0</v>
      </c>
      <c r="J16" s="11">
        <f t="shared" si="0"/>
        <v>1000</v>
      </c>
      <c r="K16" s="12">
        <v>0</v>
      </c>
      <c r="L16" s="11">
        <f t="shared" si="1"/>
        <v>1000</v>
      </c>
    </row>
    <row r="17" spans="1:12" ht="29.95" x14ac:dyDescent="0.25">
      <c r="A17" s="30"/>
      <c r="B17" s="14" t="s">
        <v>26</v>
      </c>
      <c r="C17" s="9">
        <v>319011</v>
      </c>
      <c r="D17" s="10" t="s">
        <v>15</v>
      </c>
      <c r="E17" s="11">
        <v>58425</v>
      </c>
      <c r="F17" s="11">
        <v>58425</v>
      </c>
      <c r="G17" s="12">
        <v>0</v>
      </c>
      <c r="H17" s="41">
        <v>0</v>
      </c>
      <c r="I17" s="12">
        <v>0</v>
      </c>
      <c r="J17" s="11">
        <f t="shared" si="0"/>
        <v>58425</v>
      </c>
      <c r="K17" s="12">
        <v>26813.56</v>
      </c>
      <c r="L17" s="11">
        <f t="shared" si="1"/>
        <v>31611.439999999999</v>
      </c>
    </row>
    <row r="18" spans="1:12" x14ac:dyDescent="0.25">
      <c r="A18" s="30"/>
      <c r="B18" s="35" t="s">
        <v>27</v>
      </c>
      <c r="C18" s="9">
        <v>339030</v>
      </c>
      <c r="D18" s="10" t="s">
        <v>19</v>
      </c>
      <c r="E18" s="11">
        <v>3000</v>
      </c>
      <c r="F18" s="11">
        <v>3000</v>
      </c>
      <c r="G18" s="11">
        <v>530</v>
      </c>
      <c r="H18" s="42">
        <v>0</v>
      </c>
      <c r="I18" s="11">
        <v>0</v>
      </c>
      <c r="J18" s="11">
        <f t="shared" si="0"/>
        <v>2470</v>
      </c>
      <c r="K18" s="12">
        <v>0</v>
      </c>
      <c r="L18" s="11">
        <f t="shared" si="1"/>
        <v>2470</v>
      </c>
    </row>
    <row r="19" spans="1:12" x14ac:dyDescent="0.25">
      <c r="A19" s="30"/>
      <c r="B19" s="36"/>
      <c r="C19" s="9">
        <v>339030</v>
      </c>
      <c r="D19" s="10" t="s">
        <v>19</v>
      </c>
      <c r="E19" s="11">
        <v>175000</v>
      </c>
      <c r="F19" s="11">
        <v>175000</v>
      </c>
      <c r="G19" s="11">
        <v>0</v>
      </c>
      <c r="H19" s="42">
        <v>0</v>
      </c>
      <c r="I19" s="11"/>
      <c r="J19" s="11">
        <f t="shared" si="0"/>
        <v>175000</v>
      </c>
      <c r="K19" s="12">
        <v>19990</v>
      </c>
      <c r="L19" s="11">
        <f t="shared" si="1"/>
        <v>155010</v>
      </c>
    </row>
    <row r="20" spans="1:12" x14ac:dyDescent="0.25">
      <c r="A20" s="30"/>
      <c r="B20" s="37"/>
      <c r="C20" s="9">
        <v>339039</v>
      </c>
      <c r="D20" s="10" t="s">
        <v>21</v>
      </c>
      <c r="E20" s="11">
        <v>95000</v>
      </c>
      <c r="F20" s="11">
        <v>95000</v>
      </c>
      <c r="G20" s="11">
        <v>16779</v>
      </c>
      <c r="H20" s="42">
        <v>0</v>
      </c>
      <c r="I20" s="11">
        <v>0</v>
      </c>
      <c r="J20" s="11">
        <f t="shared" si="0"/>
        <v>78221</v>
      </c>
      <c r="K20" s="12">
        <v>39321.93</v>
      </c>
      <c r="L20" s="11">
        <f t="shared" si="1"/>
        <v>38899.07</v>
      </c>
    </row>
    <row r="21" spans="1:12" x14ac:dyDescent="0.25">
      <c r="A21" s="30"/>
      <c r="B21" s="32" t="s">
        <v>28</v>
      </c>
      <c r="C21" s="9">
        <v>339030</v>
      </c>
      <c r="D21" s="10" t="s">
        <v>19</v>
      </c>
      <c r="E21" s="11">
        <v>2000</v>
      </c>
      <c r="F21" s="11">
        <v>2000</v>
      </c>
      <c r="G21" s="11">
        <v>353</v>
      </c>
      <c r="H21" s="42">
        <v>0</v>
      </c>
      <c r="I21" s="11">
        <v>0</v>
      </c>
      <c r="J21" s="11">
        <f t="shared" si="0"/>
        <v>1647</v>
      </c>
      <c r="K21" s="12">
        <v>0</v>
      </c>
      <c r="L21" s="11">
        <f t="shared" si="1"/>
        <v>1647</v>
      </c>
    </row>
    <row r="22" spans="1:12" x14ac:dyDescent="0.25">
      <c r="A22" s="30"/>
      <c r="B22" s="33"/>
      <c r="C22" s="9">
        <v>339039</v>
      </c>
      <c r="D22" s="10" t="s">
        <v>21</v>
      </c>
      <c r="E22" s="11">
        <v>11000</v>
      </c>
      <c r="F22" s="11">
        <v>11000</v>
      </c>
      <c r="G22" s="11">
        <v>1943</v>
      </c>
      <c r="H22" s="42">
        <v>0</v>
      </c>
      <c r="I22" s="11">
        <v>0</v>
      </c>
      <c r="J22" s="11">
        <f t="shared" si="0"/>
        <v>9057</v>
      </c>
      <c r="K22" s="11">
        <v>1870</v>
      </c>
      <c r="L22" s="11">
        <f t="shared" si="1"/>
        <v>7187</v>
      </c>
    </row>
    <row r="23" spans="1:12" x14ac:dyDescent="0.25">
      <c r="A23" s="30"/>
      <c r="B23" s="38" t="s">
        <v>29</v>
      </c>
      <c r="C23" s="15">
        <v>339030</v>
      </c>
      <c r="D23" s="10" t="s">
        <v>19</v>
      </c>
      <c r="E23" s="11">
        <v>34000</v>
      </c>
      <c r="F23" s="11">
        <v>34000</v>
      </c>
      <c r="G23" s="11">
        <v>0</v>
      </c>
      <c r="H23" s="42">
        <v>0</v>
      </c>
      <c r="I23" s="11">
        <v>0</v>
      </c>
      <c r="J23" s="11">
        <f t="shared" si="0"/>
        <v>34000</v>
      </c>
      <c r="K23" s="11">
        <v>5051</v>
      </c>
      <c r="L23" s="11">
        <f t="shared" si="1"/>
        <v>28949</v>
      </c>
    </row>
    <row r="24" spans="1:12" x14ac:dyDescent="0.25">
      <c r="A24" s="30"/>
      <c r="B24" s="39"/>
      <c r="C24" s="15">
        <v>339030</v>
      </c>
      <c r="D24" s="10" t="s">
        <v>19</v>
      </c>
      <c r="E24" s="11">
        <v>148952</v>
      </c>
      <c r="F24" s="11">
        <v>148952</v>
      </c>
      <c r="G24" s="11">
        <v>0</v>
      </c>
      <c r="H24" s="42">
        <v>0</v>
      </c>
      <c r="I24" s="11">
        <v>0</v>
      </c>
      <c r="J24" s="11">
        <f t="shared" si="0"/>
        <v>148952</v>
      </c>
      <c r="K24" s="11">
        <v>112772.1</v>
      </c>
      <c r="L24" s="11">
        <f t="shared" si="1"/>
        <v>36179.899999999994</v>
      </c>
    </row>
    <row r="25" spans="1:12" x14ac:dyDescent="0.25">
      <c r="A25" s="30"/>
      <c r="B25" s="39"/>
      <c r="C25" s="15">
        <v>339039</v>
      </c>
      <c r="D25" s="10" t="s">
        <v>21</v>
      </c>
      <c r="E25" s="11">
        <v>373000</v>
      </c>
      <c r="F25" s="11">
        <v>373000</v>
      </c>
      <c r="G25" s="11">
        <v>0</v>
      </c>
      <c r="H25" s="42">
        <v>0</v>
      </c>
      <c r="I25" s="11">
        <v>0</v>
      </c>
      <c r="J25" s="11">
        <f t="shared" si="0"/>
        <v>373000</v>
      </c>
      <c r="K25" s="11">
        <v>123927.01</v>
      </c>
      <c r="L25" s="11">
        <f t="shared" si="1"/>
        <v>249072.99</v>
      </c>
    </row>
    <row r="26" spans="1:12" x14ac:dyDescent="0.25">
      <c r="A26" s="30"/>
      <c r="B26" s="39"/>
      <c r="C26" s="16">
        <v>339039</v>
      </c>
      <c r="D26" s="10" t="s">
        <v>21</v>
      </c>
      <c r="E26" s="11">
        <v>0</v>
      </c>
      <c r="F26" s="11">
        <v>398000</v>
      </c>
      <c r="G26" s="11">
        <v>0</v>
      </c>
      <c r="H26" s="42">
        <v>0</v>
      </c>
      <c r="I26" s="11"/>
      <c r="J26" s="11">
        <f t="shared" si="0"/>
        <v>398000</v>
      </c>
      <c r="K26" s="11">
        <v>43000</v>
      </c>
      <c r="L26" s="11">
        <f t="shared" si="1"/>
        <v>355000</v>
      </c>
    </row>
    <row r="27" spans="1:12" x14ac:dyDescent="0.25">
      <c r="A27" s="30"/>
      <c r="B27" s="39"/>
      <c r="C27" s="17">
        <v>449052</v>
      </c>
      <c r="D27" s="18" t="s">
        <v>30</v>
      </c>
      <c r="E27" s="11">
        <v>21173</v>
      </c>
      <c r="F27" s="11">
        <v>21173</v>
      </c>
      <c r="G27" s="11">
        <v>3740</v>
      </c>
      <c r="H27" s="42">
        <v>0</v>
      </c>
      <c r="I27" s="11">
        <v>0</v>
      </c>
      <c r="J27" s="11">
        <f t="shared" si="0"/>
        <v>17433</v>
      </c>
      <c r="K27" s="12">
        <v>3250</v>
      </c>
      <c r="L27" s="11">
        <f t="shared" si="1"/>
        <v>14183</v>
      </c>
    </row>
    <row r="28" spans="1:12" x14ac:dyDescent="0.25">
      <c r="A28" s="31"/>
      <c r="B28" s="40"/>
      <c r="C28" s="17">
        <v>449052</v>
      </c>
      <c r="D28" s="18" t="s">
        <v>30</v>
      </c>
      <c r="E28" s="11">
        <v>0</v>
      </c>
      <c r="F28" s="11">
        <v>380000</v>
      </c>
      <c r="G28" s="11">
        <v>0</v>
      </c>
      <c r="H28" s="42">
        <v>0</v>
      </c>
      <c r="I28" s="11"/>
      <c r="J28" s="11">
        <f t="shared" si="0"/>
        <v>380000</v>
      </c>
      <c r="K28" s="12">
        <v>29508.9</v>
      </c>
      <c r="L28" s="11">
        <f t="shared" si="1"/>
        <v>350491.1</v>
      </c>
    </row>
    <row r="29" spans="1:12" x14ac:dyDescent="0.25">
      <c r="A29" s="22" t="s">
        <v>31</v>
      </c>
      <c r="B29" s="23"/>
      <c r="C29" s="23"/>
      <c r="D29" s="24"/>
      <c r="E29" s="19">
        <f>SUM(E4:E28)</f>
        <v>6401795</v>
      </c>
      <c r="F29" s="19">
        <f t="shared" ref="F29:L29" si="2">SUM(F4:F28)</f>
        <v>7219795</v>
      </c>
      <c r="G29" s="19">
        <f t="shared" si="2"/>
        <v>49839</v>
      </c>
      <c r="H29" s="7">
        <f t="shared" si="2"/>
        <v>0</v>
      </c>
      <c r="I29" s="19">
        <f t="shared" si="2"/>
        <v>0</v>
      </c>
      <c r="J29" s="19">
        <f t="shared" si="2"/>
        <v>7169956</v>
      </c>
      <c r="K29" s="19">
        <f t="shared" si="2"/>
        <v>4502399.1100000003</v>
      </c>
      <c r="L29" s="19">
        <f t="shared" si="2"/>
        <v>2667556.89</v>
      </c>
    </row>
    <row r="30" spans="1:12" x14ac:dyDescent="0.25">
      <c r="A30" s="25" t="s">
        <v>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25">
      <c r="E31" s="13"/>
      <c r="F31" s="13"/>
    </row>
    <row r="32" spans="1:12" s="1" customFormat="1" x14ac:dyDescent="0.25">
      <c r="A32" s="2"/>
      <c r="B32" s="20"/>
      <c r="C32" s="2"/>
      <c r="D32" s="2"/>
      <c r="F32" s="21"/>
      <c r="H32" s="43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3"/>
    </row>
  </sheetData>
  <mergeCells count="10">
    <mergeCell ref="A29:D29"/>
    <mergeCell ref="A30:L30"/>
    <mergeCell ref="A1:L1"/>
    <mergeCell ref="A2:L2"/>
    <mergeCell ref="C3:D3"/>
    <mergeCell ref="A4:A28"/>
    <mergeCell ref="B4:B15"/>
    <mergeCell ref="B18:B20"/>
    <mergeCell ref="B21:B22"/>
    <mergeCell ref="B23:B28"/>
  </mergeCells>
  <pageMargins left="0.51181102362204722" right="0.51181102362204722" top="0.78740157480314965" bottom="0.78740157480314965" header="0.31496062992125984" footer="0.31496062992125984"/>
  <pageSetup scale="51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fjpo-contabil</cp:lastModifiedBy>
  <cp:lastPrinted>2023-11-07T16:21:58Z</cp:lastPrinted>
  <dcterms:created xsi:type="dcterms:W3CDTF">2023-09-11T15:17:57Z</dcterms:created>
  <dcterms:modified xsi:type="dcterms:W3CDTF">2023-11-07T16:22:34Z</dcterms:modified>
</cp:coreProperties>
</file>